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tabRatio="633" firstSheet="6" activeTab="8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<sst xmlns="http://schemas.openxmlformats.org/spreadsheetml/2006/main" count="977" uniqueCount="471">
  <si>
    <t>7-1  部门财务收支总体情况表</t>
  </si>
  <si>
    <t>单位名称：景东彝族自治县大街镇中心小学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</si>
  <si>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</si>
  <si>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</si>
  <si>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</si>
  <si>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</si>
  <si>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</si>
  <si>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</si>
  <si>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</si>
  <si>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</si>
  <si>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</si>
  <si>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</si>
  <si>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</si>
  <si>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</si>
  <si>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</si>
  <si>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</si>
  <si>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</si>
  <si>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</si>
  <si>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</si>
  <si>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</si>
  <si>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</si>
  <si>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</si>
  <si>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</si>
  <si>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</si>
  <si>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</si>
  <si>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</si>
  <si>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</si>
  <si>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</si>
  <si>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</si>
  <si>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</si>
  <si>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</si>
  <si>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</si>
  <si>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</si>
  <si>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</si>
  <si>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</si>
  <si>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</si>
  <si>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</si>
  <si>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</si>
  <si>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</si>
  <si>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</si>
  <si>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</si>
  <si>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</si>
  <si>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</si>
  <si>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</si>
  <si>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</si>
  <si>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</si>
  <si>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</si>
  <si>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</si>
  <si>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</si>
  <si>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</si>
  <si>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</si>
  <si>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</si>
  <si>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</si>
  <si>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</si>
  <si>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</si>
  <si>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</si>
  <si>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</si>
  <si>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</si>
  <si>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</si>
  <si>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</si>
  <si>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</si>
  <si>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</si>
  <si>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</si>
  <si>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</si>
  <si>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</si>
  <si>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</si>
  <si>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</si>
  <si>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</si>
  <si>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</si>
  <si>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</si>
  <si>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</si>
  <si>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</si>
  <si>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</si>
  <si>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</si>
  <si>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</si>
  <si>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</si>
  <si>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</si>
  <si>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</si>
  <si>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</si>
  <si>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</si>
  <si>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</si>
  <si>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</si>
  <si>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</si>
  <si>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</si>
  <si>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</si>
  <si>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</si>
  <si>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</si>
  <si>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</si>
  <si>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</si>
  <si>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</si>
  <si>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</si>
  <si>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</si>
  <si>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</si>
  <si>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</si>
  <si>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</si>
  <si>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</si>
  <si>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</si>
  <si>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</si>
  <si>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</si>
  <si>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</si>
  <si>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</si>
  <si>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</si>
  <si>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</si>
  <si>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</si>
  <si>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</si>
  <si>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</si>
  <si>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</si>
  <si>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</si>
  <si>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</si>
  <si>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</si>
  <si>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</si>
  <si>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</si>
  <si>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</si>
  <si>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</si>
  <si>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</si>
  <si>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</si>
  <si>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</si>
  <si>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</si>
  <si>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</si>
  <si>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</si>
  <si>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</si>
  <si>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</si>
  <si>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</si>
  <si>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</si>
  <si>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</si>
  <si>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</si>
  <si>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</si>
  <si>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</si>
  <si>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</si>
  <si>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</si>
  <si>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</si>
  <si>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</si>
  <si>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</si>
  <si>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</si>
  <si>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</si>
  <si>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</si>
  <si>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 xml:space="preserve"> 教育支出</t>
  </si>
  <si>
    <t>02</t>
  </si>
  <si>
    <t xml:space="preserve">     普通教育</t>
  </si>
  <si>
    <r>
      <t>0</t>
    </r>
    <r>
      <rPr>
        <sz val="9"/>
        <color indexed="8"/>
        <rFont val="宋体"/>
        <family val="0"/>
      </rPr>
      <t>1</t>
    </r>
  </si>
  <si>
    <t>学前教育</t>
  </si>
  <si>
    <t xml:space="preserve"> 小学教育</t>
  </si>
  <si>
    <t>社会保障和就业支出</t>
  </si>
  <si>
    <t>05</t>
  </si>
  <si>
    <t xml:space="preserve">    行政事业单位养老支出</t>
  </si>
  <si>
    <t xml:space="preserve">        机关事业单位基本养老保险缴费支出</t>
  </si>
  <si>
    <t>99</t>
  </si>
  <si>
    <t xml:space="preserve">    其他社会保障和就业支出</t>
  </si>
  <si>
    <t>01</t>
  </si>
  <si>
    <t xml:space="preserve">        其他社会保障和就业支出</t>
  </si>
  <si>
    <t>卫生健康支出</t>
  </si>
  <si>
    <t xml:space="preserve">    行政事业单位医疗</t>
  </si>
  <si>
    <t xml:space="preserve">          事业单位医疗</t>
  </si>
  <si>
    <t>03</t>
  </si>
  <si>
    <t xml:space="preserve">          公务员医疗补助</t>
  </si>
  <si>
    <t xml:space="preserve">          其他行政事业单位医疗支出</t>
  </si>
  <si>
    <t>住房保障支出</t>
  </si>
  <si>
    <t>住房改革支出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</si>
  <si>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</si>
  <si>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</si>
  <si>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</si>
  <si>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</si>
  <si>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</si>
  <si>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</si>
  <si>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</si>
  <si>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</si>
  <si>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</si>
  <si>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</si>
  <si>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</si>
  <si>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</si>
  <si>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</si>
  <si>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</si>
  <si>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</si>
  <si>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</si>
  <si>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</si>
  <si>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</si>
  <si>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</si>
  <si>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</si>
  <si>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</si>
  <si>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</si>
  <si>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</si>
  <si>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</si>
  <si>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</si>
  <si>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</si>
  <si>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</si>
  <si>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</si>
  <si>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</si>
  <si>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</si>
  <si>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</si>
  <si>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</si>
  <si>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</si>
  <si>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</si>
  <si>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</si>
  <si>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</si>
  <si>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</si>
  <si>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</si>
  <si>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</si>
  <si>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</si>
  <si>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</si>
  <si>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</si>
  <si>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</si>
  <si>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</si>
  <si>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</si>
  <si>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</si>
  <si>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</si>
  <si>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</si>
  <si>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</si>
  <si>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</si>
  <si>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</si>
  <si>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</si>
  <si>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</si>
  <si>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</si>
  <si>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</si>
  <si>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</si>
  <si>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</si>
  <si>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</si>
  <si>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</si>
  <si>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</si>
  <si>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</si>
  <si>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</si>
  <si>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</si>
  <si>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</si>
  <si>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</si>
  <si>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</si>
  <si>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</si>
  <si>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</si>
  <si>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</si>
  <si>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</si>
  <si>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</si>
  <si>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</si>
  <si>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</si>
  <si>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</si>
  <si>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</si>
  <si>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</si>
  <si>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</si>
  <si>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</si>
  <si>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</si>
  <si>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</si>
  <si>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</si>
  <si>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</si>
  <si>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</si>
  <si>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</si>
  <si>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</si>
  <si>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</si>
  <si>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</si>
  <si>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</si>
  <si>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</si>
  <si>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</si>
  <si>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</si>
  <si>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</si>
  <si>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</si>
  <si>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</si>
  <si>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</si>
  <si>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</si>
  <si>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</si>
  <si>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</si>
  <si>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</si>
  <si>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</si>
  <si>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</si>
  <si>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</si>
  <si>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</si>
  <si>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</si>
  <si>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</si>
  <si>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</si>
  <si>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</si>
  <si>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</si>
  <si>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</si>
  <si>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</si>
  <si>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</si>
  <si>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</si>
  <si>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单位名称:景东彝族自治县大街镇中心小学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</si>
  <si>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</si>
  <si>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</si>
  <si>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</si>
  <si>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</si>
  <si>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</si>
  <si>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</si>
  <si>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</si>
  <si>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</si>
  <si>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</si>
  <si>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</si>
  <si>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</si>
  <si>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</si>
  <si>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</si>
  <si>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</si>
  <si>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</si>
  <si>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</si>
  <si>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</si>
  <si>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</si>
  <si>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</si>
  <si>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</si>
  <si>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</si>
  <si>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</si>
  <si>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</si>
  <si>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</si>
  <si>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</si>
  <si>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</si>
  <si>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</si>
  <si>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</si>
  <si>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</si>
  <si>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</si>
  <si>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</si>
  <si>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</si>
  <si>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</si>
  <si>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</si>
  <si>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</si>
  <si>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</si>
  <si>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</si>
  <si>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</si>
  <si>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</si>
  <si>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</si>
  <si>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</si>
  <si>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</si>
  <si>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</si>
  <si>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</si>
  <si>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</si>
  <si>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</si>
  <si>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</si>
  <si>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</si>
  <si>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</si>
  <si>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</si>
  <si>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</si>
  <si>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</si>
  <si>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</si>
  <si>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</si>
  <si>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</si>
  <si>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</si>
  <si>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</si>
  <si>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</si>
  <si>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</si>
  <si>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</si>
  <si>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</si>
  <si>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</si>
  <si>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</si>
  <si>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</si>
  <si>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</si>
  <si>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</si>
  <si>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</si>
  <si>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</si>
  <si>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</si>
  <si>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</si>
  <si>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</si>
  <si>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</si>
  <si>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</si>
  <si>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</si>
  <si>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</si>
  <si>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</si>
  <si>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</si>
  <si>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</si>
  <si>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</si>
  <si>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</si>
  <si>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</si>
  <si>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</si>
  <si>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</si>
  <si>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</si>
  <si>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</si>
  <si>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</si>
  <si>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</si>
  <si>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</si>
  <si>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</si>
  <si>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</si>
  <si>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</si>
  <si>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</si>
  <si>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</si>
  <si>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</si>
  <si>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</si>
  <si>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</si>
  <si>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</si>
  <si>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</si>
  <si>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</si>
  <si>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</si>
  <si>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</si>
  <si>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</si>
  <si>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</si>
  <si>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</si>
  <si>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</si>
  <si>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</si>
  <si>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</si>
  <si>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</si>
  <si>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</si>
  <si>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</si>
  <si>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</si>
  <si>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</si>
  <si>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</si>
  <si>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</si>
  <si>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</si>
  <si>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</si>
  <si>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</si>
  <si>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</si>
  <si>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</si>
  <si>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</si>
  <si>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</si>
  <si>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</si>
  <si>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</si>
  <si>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</si>
  <si>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</si>
  <si>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</si>
  <si>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</si>
  <si>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</si>
  <si>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</si>
  <si>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</si>
  <si>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</si>
  <si>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</si>
  <si>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</si>
  <si>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</si>
  <si>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</si>
  <si>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</si>
  <si>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</si>
  <si>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</si>
  <si>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</si>
  <si>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</si>
  <si>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</si>
  <si>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</si>
  <si>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</si>
  <si>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</si>
  <si>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</si>
  <si>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</si>
  <si>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</si>
  <si>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</si>
  <si>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</si>
  <si>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</si>
  <si>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</si>
  <si>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</si>
  <si>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</si>
  <si>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</si>
  <si>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</si>
  <si>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</si>
  <si>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</si>
  <si>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</si>
  <si>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</si>
  <si>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</si>
  <si>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</si>
  <si>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</si>
  <si>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</si>
  <si>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</si>
  <si>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</si>
  <si>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</si>
  <si>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</si>
  <si>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</si>
  <si>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</si>
  <si>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</si>
  <si>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</si>
  <si>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</si>
  <si>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</si>
  <si>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t>部门本级二级项目2</t>
  </si>
  <si>
    <t>7-11  部门本级项目支出绩效目标表（另文下达）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</si>
  <si>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</si>
  <si>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</si>
  <si>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</si>
  <si>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</si>
  <si>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</si>
  <si>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</si>
  <si>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</si>
  <si>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</si>
  <si>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</si>
  <si>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</si>
  <si>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</si>
  <si>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</si>
  <si>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小学教育</t>
  </si>
  <si>
    <t>台式电脑</t>
  </si>
  <si>
    <t>A02010104</t>
  </si>
  <si>
    <t>台</t>
  </si>
  <si>
    <t>多功能一体机</t>
  </si>
  <si>
    <t>A020204</t>
  </si>
  <si>
    <t>LED显示屏</t>
  </si>
  <si>
    <t>A020207</t>
  </si>
  <si>
    <t>套</t>
  </si>
  <si>
    <t>网络存储设备</t>
  </si>
  <si>
    <t>A02010507</t>
  </si>
  <si>
    <t>复印机</t>
  </si>
  <si>
    <t>A020201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</si>
</sst>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;[Red]\-#,##0.00\ "/>
    <numFmt numFmtId="181" formatCode="0.00;_"/>
    <numFmt numFmtId="182" formatCode="yyyy/mm/dd"/>
    <numFmt numFmtId="183" formatCode="[$-10804]#,##0.00#;\-#,##0.00#;\ "/>
    <numFmt numFmtId="184" formatCode="#,##0.00_ "/>
  </numFmts>
  <fonts count="6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9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7" fontId="0" fillId="0" borderId="0" applyFont="0" applyFill="0" applyBorder="0" applyAlignment="0" applyProtection="0"/>
    <xf numFmtId="0" fontId="10" fillId="0" borderId="0">
      <alignment/>
      <protection/>
    </xf>
    <xf numFmtId="176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10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0" borderId="0">
      <alignment vertical="center"/>
      <protection/>
    </xf>
    <xf numFmtId="0" fontId="45" fillId="27" borderId="0" applyNumberFormat="0" applyBorder="0" applyAlignment="0" applyProtection="0"/>
    <xf numFmtId="0" fontId="10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03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180" fontId="3" fillId="0" borderId="10" xfId="72" applyNumberFormat="1" applyFont="1" applyFill="1" applyBorder="1" applyAlignment="1" applyProtection="1">
      <alignment horizontal="right" vertical="center"/>
      <protection/>
    </xf>
    <xf numFmtId="181" fontId="2" fillId="0" borderId="10" xfId="72" applyNumberFormat="1" applyFill="1" applyBorder="1">
      <alignment/>
      <protection/>
    </xf>
    <xf numFmtId="0" fontId="3" fillId="0" borderId="10" xfId="72" applyNumberFormat="1" applyFont="1" applyFill="1" applyBorder="1" applyAlignment="1" applyProtection="1">
      <alignment horizontal="left" vertical="center" wrapText="1"/>
      <protection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0" fontId="2" fillId="0" borderId="10" xfId="72" applyFill="1" applyBorder="1" applyAlignment="1">
      <alignment horizontal="center"/>
      <protection/>
    </xf>
    <xf numFmtId="182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top" wrapText="1" readingOrder="1"/>
      <protection locked="0"/>
    </xf>
    <xf numFmtId="0" fontId="2" fillId="0" borderId="10" xfId="72" applyFill="1" applyBorder="1">
      <alignment/>
      <protection/>
    </xf>
    <xf numFmtId="0" fontId="2" fillId="0" borderId="15" xfId="72" applyFill="1" applyBorder="1">
      <alignment/>
      <protection/>
    </xf>
    <xf numFmtId="0" fontId="6" fillId="0" borderId="0" xfId="72" applyFont="1" applyFill="1" applyAlignment="1">
      <alignment horizontal="left"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1" fillId="0" borderId="21" xfId="72" applyFont="1" applyFill="1" applyBorder="1" applyAlignment="1">
      <alignment horizontal="center" vertical="center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5" fillId="0" borderId="23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1" fillId="0" borderId="20" xfId="0" applyFont="1" applyFill="1" applyBorder="1" applyAlignment="1">
      <alignment vertical="center"/>
    </xf>
    <xf numFmtId="0" fontId="61" fillId="0" borderId="20" xfId="0" applyFont="1" applyFill="1" applyBorder="1" applyAlignment="1">
      <alignment horizontal="right" vertical="center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10" fontId="62" fillId="0" borderId="1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20" xfId="72" applyNumberFormat="1" applyFont="1" applyFill="1" applyBorder="1" applyAlignment="1" applyProtection="1">
      <alignment vertical="center"/>
      <protection/>
    </xf>
    <xf numFmtId="0" fontId="5" fillId="0" borderId="15" xfId="72" applyNumberFormat="1" applyFont="1" applyFill="1" applyBorder="1" applyAlignment="1" applyProtection="1">
      <alignment horizontal="center" vertical="center"/>
      <protection/>
    </xf>
    <xf numFmtId="0" fontId="5" fillId="0" borderId="24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5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0" fontId="11" fillId="0" borderId="10" xfId="72" applyFont="1" applyFill="1" applyBorder="1" applyAlignment="1">
      <alignment horizontal="left"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0" fontId="1" fillId="0" borderId="10" xfId="72" applyFont="1" applyFill="1" applyBorder="1" applyAlignment="1">
      <alignment horizontal="left"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5" fillId="0" borderId="24" xfId="69" applyFont="1" applyFill="1" applyBorder="1" applyAlignment="1" applyProtection="1">
      <alignment horizontal="center" vertical="center" wrapText="1" readingOrder="1"/>
      <protection locked="0"/>
    </xf>
    <xf numFmtId="0" fontId="5" fillId="0" borderId="25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4" fillId="0" borderId="0" xfId="19" applyFont="1" applyFill="1">
      <alignment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2" fillId="0" borderId="20" xfId="19" applyFont="1" applyFill="1" applyBorder="1" applyAlignment="1">
      <alignment horizontal="left" wrapText="1"/>
      <protection/>
    </xf>
    <xf numFmtId="0" fontId="14" fillId="0" borderId="16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19" xfId="19" applyFont="1" applyFill="1" applyBorder="1" applyAlignment="1">
      <alignment horizontal="center" vertical="center" wrapText="1"/>
      <protection/>
    </xf>
    <xf numFmtId="0" fontId="14" fillId="0" borderId="21" xfId="19" applyFont="1" applyFill="1" applyBorder="1" applyAlignment="1">
      <alignment horizontal="center" vertical="center" wrapText="1"/>
      <protection/>
    </xf>
    <xf numFmtId="0" fontId="14" fillId="0" borderId="26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5" xfId="72" applyNumberFormat="1" applyFont="1" applyFill="1" applyBorder="1" applyAlignment="1" applyProtection="1">
      <alignment horizontal="center" vertical="center" wrapText="1"/>
      <protection/>
    </xf>
    <xf numFmtId="0" fontId="5" fillId="0" borderId="24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5" xfId="19" applyFont="1" applyFill="1" applyBorder="1" applyAlignment="1">
      <alignment horizontal="center" vertical="center" wrapText="1"/>
      <protection/>
    </xf>
    <xf numFmtId="0" fontId="14" fillId="0" borderId="10" xfId="19" applyFont="1" applyFill="1" applyBorder="1" applyAlignment="1">
      <alignment vertical="center" wrapText="1"/>
      <protection/>
    </xf>
    <xf numFmtId="0" fontId="14" fillId="0" borderId="10" xfId="19" applyFont="1" applyFill="1" applyBorder="1" applyAlignment="1">
      <alignment horizontal="left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1" fillId="0" borderId="15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5" xfId="19" applyFont="1" applyFill="1" applyBorder="1" applyAlignment="1">
      <alignment vertical="center"/>
      <protection/>
    </xf>
    <xf numFmtId="0" fontId="10" fillId="0" borderId="10" xfId="19" applyFill="1" applyBorder="1" applyAlignment="1">
      <alignment horizontal="left"/>
      <protection/>
    </xf>
    <xf numFmtId="49" fontId="11" fillId="0" borderId="10" xfId="19" applyNumberFormat="1" applyFont="1" applyFill="1" applyBorder="1" applyAlignment="1">
      <alignment horizontal="center" vertical="center"/>
      <protection/>
    </xf>
    <xf numFmtId="0" fontId="1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5" fillId="0" borderId="25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0" fillId="0" borderId="0" xfId="19" applyFill="1" applyAlignment="1">
      <alignment horizontal="left"/>
      <protection/>
    </xf>
    <xf numFmtId="0" fontId="14" fillId="0" borderId="0" xfId="19" applyFont="1" applyFill="1" applyAlignment="1">
      <alignment horizontal="left"/>
      <protection/>
    </xf>
    <xf numFmtId="0" fontId="15" fillId="0" borderId="10" xfId="67" applyFont="1" applyFill="1" applyBorder="1" applyAlignment="1" applyProtection="1">
      <alignment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4" fillId="0" borderId="0" xfId="69" applyFont="1" applyFill="1" applyAlignment="1" applyProtection="1">
      <alignment horizontal="left" vertical="center" wrapText="1" readingOrder="1"/>
      <protection locked="0"/>
    </xf>
    <xf numFmtId="0" fontId="64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5" xfId="69" applyFont="1" applyFill="1" applyBorder="1" applyAlignment="1" applyProtection="1">
      <alignment horizontal="center" vertical="center" wrapText="1" readingOrder="1"/>
      <protection locked="0"/>
    </xf>
    <xf numFmtId="0" fontId="3" fillId="0" borderId="24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0" fontId="13" fillId="0" borderId="10" xfId="69" applyFont="1" applyFill="1" applyBorder="1" applyAlignment="1" applyProtection="1">
      <alignment horizontal="left" vertical="center" wrapText="1" readingOrder="1"/>
      <protection locked="0"/>
    </xf>
    <xf numFmtId="49" fontId="13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65" fillId="0" borderId="10" xfId="69" applyFont="1" applyFill="1" applyBorder="1">
      <alignment/>
      <protection/>
    </xf>
    <xf numFmtId="49" fontId="65" fillId="0" borderId="10" xfId="69" applyNumberFormat="1" applyFont="1" applyFill="1" applyBorder="1">
      <alignment/>
      <protection/>
    </xf>
    <xf numFmtId="0" fontId="2" fillId="0" borderId="10" xfId="69" applyFont="1" applyFill="1" applyBorder="1">
      <alignment/>
      <protection/>
    </xf>
    <xf numFmtId="0" fontId="0" fillId="0" borderId="10" xfId="69" applyFill="1" applyBorder="1" applyAlignment="1">
      <alignment horizontal="left"/>
      <protection/>
    </xf>
    <xf numFmtId="49" fontId="0" fillId="0" borderId="0" xfId="69" applyNumberFormat="1" applyFill="1">
      <alignment/>
      <protection/>
    </xf>
    <xf numFmtId="183" fontId="13" fillId="0" borderId="10" xfId="69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69" applyFill="1" applyAlignment="1">
      <alignment horizontal="left"/>
      <protection/>
    </xf>
    <xf numFmtId="0" fontId="10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6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4" fontId="7" fillId="0" borderId="10" xfId="72" applyNumberFormat="1" applyFont="1" applyFill="1" applyBorder="1" applyAlignment="1" applyProtection="1">
      <alignment horizontal="right" vertical="center"/>
      <protection/>
    </xf>
    <xf numFmtId="0" fontId="66" fillId="0" borderId="10" xfId="72" applyFont="1" applyFill="1" applyBorder="1" applyAlignment="1">
      <alignment vertical="center"/>
      <protection/>
    </xf>
    <xf numFmtId="0" fontId="66" fillId="0" borderId="10" xfId="72" applyNumberFormat="1" applyFont="1" applyFill="1" applyBorder="1" applyAlignment="1" applyProtection="1">
      <alignment horizontal="left" vertical="center"/>
      <protection/>
    </xf>
    <xf numFmtId="0" fontId="66" fillId="0" borderId="10" xfId="72" applyNumberFormat="1" applyFont="1" applyFill="1" applyBorder="1" applyAlignment="1" applyProtection="1">
      <alignment vertical="center"/>
      <protection/>
    </xf>
    <xf numFmtId="0" fontId="10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6" fillId="0" borderId="10" xfId="72" applyNumberFormat="1" applyFont="1" applyFill="1" applyBorder="1" applyAlignment="1" applyProtection="1">
      <alignment horizontal="center" vertical="center"/>
      <protection/>
    </xf>
    <xf numFmtId="180" fontId="16" fillId="0" borderId="10" xfId="72" applyNumberFormat="1" applyFont="1" applyFill="1" applyBorder="1" applyAlignment="1" applyProtection="1">
      <alignment horizontal="right" vertical="center"/>
      <protection/>
    </xf>
    <xf numFmtId="180" fontId="16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4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6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>
      <alignment/>
      <protection/>
    </xf>
    <xf numFmtId="0" fontId="4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8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9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0" fillId="0" borderId="10" xfId="72" applyFont="1" applyFill="1" applyBorder="1">
      <alignment/>
      <protection/>
    </xf>
    <xf numFmtId="184" fontId="7" fillId="0" borderId="15" xfId="72" applyNumberFormat="1" applyFont="1" applyFill="1" applyBorder="1" applyAlignment="1" applyProtection="1">
      <alignment horizontal="right" vertical="center"/>
      <protection/>
    </xf>
    <xf numFmtId="0" fontId="7" fillId="0" borderId="15" xfId="72" applyNumberFormat="1" applyFont="1" applyFill="1" applyBorder="1" applyAlignment="1" applyProtection="1">
      <alignment horizontal="right"/>
      <protection/>
    </xf>
    <xf numFmtId="0" fontId="16" fillId="0" borderId="27" xfId="72" applyNumberFormat="1" applyFont="1" applyFill="1" applyBorder="1" applyAlignment="1" applyProtection="1">
      <alignment horizontal="center" vertical="center"/>
      <protection/>
    </xf>
    <xf numFmtId="180" fontId="16" fillId="0" borderId="28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85850"/>
    <xdr:sp>
      <xdr:nvSpPr>
        <xdr:cNvPr id="1" name="Rectangle 111"/>
        <xdr:cNvSpPr>
          <a:spLocks/>
        </xdr:cNvSpPr>
      </xdr:nvSpPr>
      <xdr:spPr>
        <a:xfrm>
          <a:off x="3219450" y="1885950"/>
          <a:ext cx="25146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600075</xdr:colOff>
      <xdr:row>5</xdr:row>
      <xdr:rowOff>85725</xdr:rowOff>
    </xdr:from>
    <xdr:ext cx="3714750" cy="1028700"/>
    <xdr:sp>
      <xdr:nvSpPr>
        <xdr:cNvPr id="1" name="Rectangle 5"/>
        <xdr:cNvSpPr>
          <a:spLocks/>
        </xdr:cNvSpPr>
      </xdr:nvSpPr>
      <xdr:spPr>
        <a:xfrm>
          <a:off x="4467225" y="1485900"/>
          <a:ext cx="37147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我单位没有本次下达的项目支出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38225"/>
    <xdr:sp>
      <xdr:nvSpPr>
        <xdr:cNvPr id="1" name="Rectangle 109"/>
        <xdr:cNvSpPr>
          <a:spLocks/>
        </xdr:cNvSpPr>
      </xdr:nvSpPr>
      <xdr:spPr>
        <a:xfrm>
          <a:off x="5438775" y="1543050"/>
          <a:ext cx="37147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38225"/>
    <xdr:sp>
      <xdr:nvSpPr>
        <xdr:cNvPr id="1" name="Rectangle 109"/>
        <xdr:cNvSpPr>
          <a:spLocks/>
        </xdr:cNvSpPr>
      </xdr:nvSpPr>
      <xdr:spPr>
        <a:xfrm>
          <a:off x="5438775" y="1457325"/>
          <a:ext cx="38004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A15" sqref="A15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196"/>
      <c r="B1" s="2"/>
      <c r="C1" s="2"/>
      <c r="D1" s="24"/>
    </row>
    <row r="2" spans="1:4" ht="26.25">
      <c r="A2" s="197" t="s">
        <v>0</v>
      </c>
      <c r="B2" s="197"/>
      <c r="C2" s="197"/>
      <c r="D2" s="197"/>
    </row>
    <row r="3" spans="1:4" s="186" customFormat="1" ht="19.5" customHeight="1">
      <c r="A3" s="159" t="s">
        <v>1</v>
      </c>
      <c r="B3" s="160"/>
      <c r="C3" s="160"/>
      <c r="D3" s="161" t="s">
        <v>2</v>
      </c>
    </row>
    <row r="4" spans="1:4" s="186" customFormat="1" ht="19.5" customHeight="1">
      <c r="A4" s="162" t="s">
        <v>3</v>
      </c>
      <c r="B4" s="162"/>
      <c r="C4" s="162" t="s">
        <v>4</v>
      </c>
      <c r="D4" s="162"/>
    </row>
    <row r="5" spans="1:4" s="186" customFormat="1" ht="19.5" customHeight="1">
      <c r="A5" s="162" t="s">
        <v>5</v>
      </c>
      <c r="B5" s="162" t="s">
        <v>6</v>
      </c>
      <c r="C5" s="162" t="s">
        <v>7</v>
      </c>
      <c r="D5" s="162" t="s">
        <v>6</v>
      </c>
    </row>
    <row r="6" spans="1:4" s="186" customFormat="1" ht="19.5" customHeight="1">
      <c r="A6" s="162"/>
      <c r="B6" s="162"/>
      <c r="C6" s="162"/>
      <c r="D6" s="162"/>
    </row>
    <row r="7" spans="1:4" s="186" customFormat="1" ht="17.25" customHeight="1">
      <c r="A7" s="168" t="s">
        <v>8</v>
      </c>
      <c r="B7" s="165">
        <v>1715.65</v>
      </c>
      <c r="C7" s="167" t="s">
        <v>9</v>
      </c>
      <c r="D7" s="165"/>
    </row>
    <row r="8" spans="1:4" s="186" customFormat="1" ht="17.25" customHeight="1">
      <c r="A8" s="164" t="s">
        <v>10</v>
      </c>
      <c r="B8" s="165"/>
      <c r="C8" s="167" t="s">
        <v>11</v>
      </c>
      <c r="D8" s="165"/>
    </row>
    <row r="9" spans="1:4" s="186" customFormat="1" ht="17.25" customHeight="1">
      <c r="A9" s="164" t="s">
        <v>12</v>
      </c>
      <c r="B9" s="165"/>
      <c r="C9" s="167" t="s">
        <v>13</v>
      </c>
      <c r="D9" s="165"/>
    </row>
    <row r="10" spans="1:4" s="186" customFormat="1" ht="17.25" customHeight="1">
      <c r="A10" s="164" t="s">
        <v>14</v>
      </c>
      <c r="B10" s="165"/>
      <c r="C10" s="167" t="s">
        <v>15</v>
      </c>
      <c r="D10" s="165"/>
    </row>
    <row r="11" spans="1:4" s="186" customFormat="1" ht="17.25" customHeight="1">
      <c r="A11" s="164" t="s">
        <v>16</v>
      </c>
      <c r="B11" s="165"/>
      <c r="C11" s="167" t="s">
        <v>17</v>
      </c>
      <c r="D11" s="165">
        <v>1191.94</v>
      </c>
    </row>
    <row r="12" spans="1:4" s="186" customFormat="1" ht="17.25" customHeight="1">
      <c r="A12" s="164" t="s">
        <v>18</v>
      </c>
      <c r="B12" s="165"/>
      <c r="C12" s="167" t="s">
        <v>19</v>
      </c>
      <c r="D12" s="165"/>
    </row>
    <row r="13" spans="1:4" s="186" customFormat="1" ht="17.25" customHeight="1">
      <c r="A13" s="164" t="s">
        <v>20</v>
      </c>
      <c r="B13" s="165"/>
      <c r="C13" s="167" t="s">
        <v>21</v>
      </c>
      <c r="D13" s="165"/>
    </row>
    <row r="14" spans="1:4" s="186" customFormat="1" ht="17.25" customHeight="1">
      <c r="A14" s="198"/>
      <c r="B14" s="165"/>
      <c r="C14" s="167" t="s">
        <v>22</v>
      </c>
      <c r="D14" s="165">
        <v>190.17</v>
      </c>
    </row>
    <row r="15" spans="1:4" s="186" customFormat="1" ht="17.25" customHeight="1">
      <c r="A15" s="198"/>
      <c r="B15" s="165"/>
      <c r="C15" s="167" t="s">
        <v>23</v>
      </c>
      <c r="D15" s="165">
        <v>188.17</v>
      </c>
    </row>
    <row r="16" spans="1:4" s="186" customFormat="1" ht="17.25" customHeight="1">
      <c r="A16" s="198"/>
      <c r="B16" s="165"/>
      <c r="C16" s="167" t="s">
        <v>24</v>
      </c>
      <c r="D16" s="165"/>
    </row>
    <row r="17" spans="1:4" s="186" customFormat="1" ht="17.25" customHeight="1">
      <c r="A17" s="198"/>
      <c r="B17" s="199"/>
      <c r="C17" s="167" t="s">
        <v>25</v>
      </c>
      <c r="D17" s="165"/>
    </row>
    <row r="18" spans="1:4" s="186" customFormat="1" ht="17.25" customHeight="1">
      <c r="A18" s="198"/>
      <c r="B18" s="200"/>
      <c r="C18" s="167" t="s">
        <v>26</v>
      </c>
      <c r="D18" s="165"/>
    </row>
    <row r="19" spans="1:4" s="186" customFormat="1" ht="17.25" customHeight="1">
      <c r="A19" s="198"/>
      <c r="B19" s="200"/>
      <c r="C19" s="167" t="s">
        <v>27</v>
      </c>
      <c r="D19" s="165"/>
    </row>
    <row r="20" spans="1:4" s="186" customFormat="1" ht="17.25" customHeight="1">
      <c r="A20" s="198"/>
      <c r="B20" s="200"/>
      <c r="C20" s="168" t="s">
        <v>28</v>
      </c>
      <c r="D20" s="165"/>
    </row>
    <row r="21" spans="1:4" s="186" customFormat="1" ht="17.25" customHeight="1">
      <c r="A21" s="169"/>
      <c r="B21" s="200"/>
      <c r="C21" s="168" t="s">
        <v>29</v>
      </c>
      <c r="D21" s="165"/>
    </row>
    <row r="22" spans="1:4" s="186" customFormat="1" ht="17.25" customHeight="1">
      <c r="A22" s="171"/>
      <c r="B22" s="200"/>
      <c r="C22" s="168" t="s">
        <v>30</v>
      </c>
      <c r="D22" s="165"/>
    </row>
    <row r="23" spans="1:4" s="186" customFormat="1" ht="17.25" customHeight="1">
      <c r="A23" s="171"/>
      <c r="B23" s="200"/>
      <c r="C23" s="168" t="s">
        <v>31</v>
      </c>
      <c r="D23" s="165"/>
    </row>
    <row r="24" spans="1:4" s="186" customFormat="1" ht="17.25" customHeight="1">
      <c r="A24" s="171"/>
      <c r="B24" s="200"/>
      <c r="C24" s="168" t="s">
        <v>32</v>
      </c>
      <c r="D24" s="165"/>
    </row>
    <row r="25" spans="1:4" s="186" customFormat="1" ht="17.25" customHeight="1">
      <c r="A25" s="171"/>
      <c r="B25" s="200"/>
      <c r="C25" s="168" t="s">
        <v>33</v>
      </c>
      <c r="D25" s="165">
        <v>145.37</v>
      </c>
    </row>
    <row r="26" spans="1:4" s="186" customFormat="1" ht="17.25" customHeight="1">
      <c r="A26" s="171"/>
      <c r="B26" s="200"/>
      <c r="C26" s="168" t="s">
        <v>34</v>
      </c>
      <c r="D26" s="165"/>
    </row>
    <row r="27" spans="1:4" s="186" customFormat="1" ht="17.25" customHeight="1">
      <c r="A27" s="171"/>
      <c r="B27" s="200"/>
      <c r="C27" s="168" t="s">
        <v>35</v>
      </c>
      <c r="D27" s="165"/>
    </row>
    <row r="28" spans="1:4" s="186" customFormat="1" ht="17.25" customHeight="1">
      <c r="A28" s="171"/>
      <c r="B28" s="200"/>
      <c r="C28" s="168" t="s">
        <v>36</v>
      </c>
      <c r="D28" s="165"/>
    </row>
    <row r="29" spans="1:4" s="186" customFormat="1" ht="17.25" customHeight="1">
      <c r="A29" s="171"/>
      <c r="B29" s="200"/>
      <c r="C29" s="168" t="s">
        <v>37</v>
      </c>
      <c r="D29" s="165"/>
    </row>
    <row r="30" spans="1:4" s="186" customFormat="1" ht="17.25" customHeight="1">
      <c r="A30" s="201" t="s">
        <v>38</v>
      </c>
      <c r="B30" s="202">
        <f>SUM(B7:B13)</f>
        <v>1715.65</v>
      </c>
      <c r="C30" s="172" t="s">
        <v>39</v>
      </c>
      <c r="D30" s="173">
        <f>SUM(D7:D29)</f>
        <v>1715.65</v>
      </c>
    </row>
    <row r="32" spans="1:2" ht="29.25" customHeight="1">
      <c r="A32" s="22"/>
      <c r="B32" s="22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E17" sqref="E17"/>
    </sheetView>
  </sheetViews>
  <sheetFormatPr defaultColWidth="9.140625" defaultRowHeight="12.75"/>
  <cols>
    <col min="1" max="1" width="29.00390625" style="33" bestFit="1" customWidth="1"/>
    <col min="2" max="2" width="29.00390625" style="33" customWidth="1"/>
    <col min="3" max="5" width="23.57421875" style="33" customWidth="1"/>
    <col min="6" max="6" width="25.140625" style="33" customWidth="1"/>
    <col min="7" max="7" width="18.8515625" style="33" customWidth="1"/>
    <col min="8" max="8" width="20.140625" style="33" customWidth="1"/>
    <col min="9" max="16384" width="9.140625" style="33" customWidth="1"/>
  </cols>
  <sheetData>
    <row r="1" ht="12">
      <c r="H1" s="23"/>
    </row>
    <row r="2" spans="1:8" ht="26.25">
      <c r="A2" s="3" t="s">
        <v>433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4" t="s">
        <v>434</v>
      </c>
      <c r="B4" s="34" t="s">
        <v>435</v>
      </c>
      <c r="C4" s="34" t="s">
        <v>436</v>
      </c>
      <c r="D4" s="34" t="s">
        <v>437</v>
      </c>
      <c r="E4" s="34" t="s">
        <v>438</v>
      </c>
      <c r="F4" s="34" t="s">
        <v>439</v>
      </c>
      <c r="G4" s="34" t="s">
        <v>440</v>
      </c>
      <c r="H4" s="34" t="s">
        <v>441</v>
      </c>
    </row>
    <row r="5" spans="1:8" ht="14.2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ht="33" customHeight="1">
      <c r="A6" s="35" t="s">
        <v>442</v>
      </c>
      <c r="B6" s="35"/>
      <c r="C6" s="35"/>
      <c r="D6" s="35"/>
      <c r="E6" s="34"/>
      <c r="F6" s="34"/>
      <c r="G6" s="34"/>
      <c r="H6" s="34"/>
    </row>
    <row r="7" spans="1:8" ht="24" customHeight="1">
      <c r="A7" s="36" t="s">
        <v>443</v>
      </c>
      <c r="B7" s="36"/>
      <c r="C7" s="36"/>
      <c r="D7" s="36"/>
      <c r="E7" s="34"/>
      <c r="F7" s="34"/>
      <c r="G7" s="34"/>
      <c r="H7" s="34"/>
    </row>
    <row r="8" spans="1:8" ht="24" customHeight="1">
      <c r="A8" s="36" t="s">
        <v>444</v>
      </c>
      <c r="B8" s="36"/>
      <c r="C8" s="36"/>
      <c r="D8" s="36"/>
      <c r="E8" s="34"/>
      <c r="F8" s="34"/>
      <c r="G8" s="34"/>
      <c r="H8" s="34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F6" sqref="F6"/>
    </sheetView>
  </sheetViews>
  <sheetFormatPr defaultColWidth="9.140625" defaultRowHeight="12.75"/>
  <cols>
    <col min="1" max="1" width="29.00390625" style="33" bestFit="1" customWidth="1"/>
    <col min="2" max="2" width="29.00390625" style="33" customWidth="1"/>
    <col min="3" max="5" width="23.57421875" style="33" customWidth="1"/>
    <col min="6" max="6" width="25.140625" style="33" customWidth="1"/>
    <col min="7" max="7" width="18.8515625" style="33" customWidth="1"/>
    <col min="8" max="8" width="20.140625" style="33" customWidth="1"/>
    <col min="9" max="16384" width="9.140625" style="33" customWidth="1"/>
  </cols>
  <sheetData>
    <row r="1" ht="12">
      <c r="H1" s="23"/>
    </row>
    <row r="2" spans="1:8" ht="26.25">
      <c r="A2" s="3" t="s">
        <v>445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4" t="s">
        <v>434</v>
      </c>
      <c r="B4" s="34" t="s">
        <v>435</v>
      </c>
      <c r="C4" s="34" t="s">
        <v>436</v>
      </c>
      <c r="D4" s="34" t="s">
        <v>437</v>
      </c>
      <c r="E4" s="34" t="s">
        <v>438</v>
      </c>
      <c r="F4" s="34" t="s">
        <v>439</v>
      </c>
      <c r="G4" s="34" t="s">
        <v>440</v>
      </c>
      <c r="H4" s="34" t="s">
        <v>441</v>
      </c>
    </row>
    <row r="5" spans="1:8" ht="14.2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ht="33" customHeight="1">
      <c r="A6" s="35" t="s">
        <v>442</v>
      </c>
      <c r="B6" s="35"/>
      <c r="C6" s="35"/>
      <c r="D6" s="35"/>
      <c r="E6" s="34"/>
      <c r="F6" s="34"/>
      <c r="G6" s="34"/>
      <c r="H6" s="34"/>
    </row>
    <row r="7" spans="1:8" ht="24" customHeight="1">
      <c r="A7" s="36" t="s">
        <v>443</v>
      </c>
      <c r="B7" s="36"/>
      <c r="C7" s="36"/>
      <c r="D7" s="36"/>
      <c r="E7" s="34"/>
      <c r="F7" s="34"/>
      <c r="G7" s="34"/>
      <c r="H7" s="34"/>
    </row>
    <row r="8" spans="1:8" ht="24" customHeight="1">
      <c r="A8" s="36" t="s">
        <v>444</v>
      </c>
      <c r="B8" s="36"/>
      <c r="C8" s="36"/>
      <c r="D8" s="36"/>
      <c r="E8" s="34"/>
      <c r="F8" s="34"/>
      <c r="G8" s="34"/>
      <c r="H8" s="34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C11" sqref="C11"/>
    </sheetView>
  </sheetViews>
  <sheetFormatPr defaultColWidth="9.140625" defaultRowHeight="12.75"/>
  <cols>
    <col min="1" max="1" width="29.00390625" style="33" bestFit="1" customWidth="1"/>
    <col min="2" max="2" width="29.00390625" style="33" customWidth="1"/>
    <col min="3" max="5" width="23.57421875" style="33" customWidth="1"/>
    <col min="6" max="6" width="25.140625" style="33" customWidth="1"/>
    <col min="7" max="7" width="18.8515625" style="33" customWidth="1"/>
    <col min="8" max="8" width="20.140625" style="33" customWidth="1"/>
    <col min="9" max="16384" width="9.140625" style="33" customWidth="1"/>
  </cols>
  <sheetData>
    <row r="1" ht="12">
      <c r="H1" s="23"/>
    </row>
    <row r="2" spans="1:8" ht="26.25">
      <c r="A2" s="3" t="s">
        <v>446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4" t="s">
        <v>434</v>
      </c>
      <c r="B4" s="34" t="s">
        <v>435</v>
      </c>
      <c r="C4" s="34" t="s">
        <v>436</v>
      </c>
      <c r="D4" s="34" t="s">
        <v>437</v>
      </c>
      <c r="E4" s="34" t="s">
        <v>438</v>
      </c>
      <c r="F4" s="34" t="s">
        <v>439</v>
      </c>
      <c r="G4" s="34" t="s">
        <v>440</v>
      </c>
      <c r="H4" s="34" t="s">
        <v>441</v>
      </c>
    </row>
    <row r="5" spans="1:8" ht="21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ht="33" customHeight="1">
      <c r="A6" s="35" t="s">
        <v>442</v>
      </c>
      <c r="B6" s="35"/>
      <c r="C6" s="35"/>
      <c r="D6" s="35"/>
      <c r="E6" s="34"/>
      <c r="F6" s="34"/>
      <c r="G6" s="34"/>
      <c r="H6" s="34"/>
    </row>
    <row r="7" spans="1:8" ht="24" customHeight="1">
      <c r="A7" s="36" t="s">
        <v>447</v>
      </c>
      <c r="B7" s="36"/>
      <c r="C7" s="36"/>
      <c r="D7" s="36"/>
      <c r="E7" s="34"/>
      <c r="F7" s="34"/>
      <c r="G7" s="34"/>
      <c r="H7" s="34"/>
    </row>
    <row r="8" spans="1:8" ht="24" customHeight="1">
      <c r="A8" s="36" t="s">
        <v>448</v>
      </c>
      <c r="B8" s="36"/>
      <c r="C8" s="36"/>
      <c r="D8" s="36"/>
      <c r="E8" s="34"/>
      <c r="F8" s="34"/>
      <c r="G8" s="34"/>
      <c r="H8" s="34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M15" sqref="M15"/>
    </sheetView>
  </sheetViews>
  <sheetFormatPr defaultColWidth="9.140625" defaultRowHeight="14.25" customHeight="1"/>
  <cols>
    <col min="1" max="1" width="8.7109375" style="1" customWidth="1"/>
    <col min="2" max="2" width="13.140625" style="1" customWidth="1"/>
    <col min="3" max="3" width="11.57421875" style="1" customWidth="1"/>
    <col min="4" max="4" width="6.7109375" style="1" customWidth="1"/>
    <col min="5" max="5" width="7.140625" style="1" customWidth="1"/>
    <col min="6" max="6" width="10.28125" style="1" customWidth="1"/>
    <col min="7" max="7" width="11.7109375" style="1" customWidth="1"/>
    <col min="8" max="8" width="12.00390625" style="1" customWidth="1"/>
    <col min="9" max="9" width="10.00390625" style="1" customWidth="1"/>
    <col min="10" max="10" width="11.7109375" style="1" customWidth="1"/>
    <col min="11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3"/>
    </row>
    <row r="2" spans="1:22" ht="27.75" customHeight="1">
      <c r="A2" s="3" t="s">
        <v>449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4" t="s">
        <v>41</v>
      </c>
    </row>
    <row r="4" spans="1:22" ht="15.75" customHeight="1">
      <c r="A4" s="6" t="s">
        <v>450</v>
      </c>
      <c r="B4" s="7" t="s">
        <v>451</v>
      </c>
      <c r="C4" s="7" t="s">
        <v>452</v>
      </c>
      <c r="D4" s="7" t="s">
        <v>453</v>
      </c>
      <c r="E4" s="7" t="s">
        <v>454</v>
      </c>
      <c r="F4" s="7" t="s">
        <v>455</v>
      </c>
      <c r="G4" s="6" t="s">
        <v>456</v>
      </c>
      <c r="H4" s="8" t="s">
        <v>161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163</v>
      </c>
      <c r="J5" s="8"/>
      <c r="K5" s="8"/>
      <c r="L5" s="8"/>
      <c r="M5" s="8"/>
      <c r="N5" s="8"/>
      <c r="O5" s="8"/>
      <c r="P5" s="8"/>
      <c r="Q5" s="8"/>
      <c r="R5" s="8"/>
      <c r="S5" s="25" t="s">
        <v>164</v>
      </c>
      <c r="T5" s="26"/>
      <c r="U5" s="26"/>
      <c r="V5" s="27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165</v>
      </c>
      <c r="J6" s="6"/>
      <c r="K6" s="6"/>
      <c r="L6" s="6"/>
      <c r="M6" s="6"/>
      <c r="N6" s="6"/>
      <c r="O6" s="6"/>
      <c r="P6" s="6"/>
      <c r="Q6" s="6" t="s">
        <v>457</v>
      </c>
      <c r="R6" s="6" t="s">
        <v>167</v>
      </c>
      <c r="S6" s="28"/>
      <c r="T6" s="29"/>
      <c r="U6" s="29"/>
      <c r="V6" s="30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168</v>
      </c>
      <c r="K7" s="6" t="s">
        <v>169</v>
      </c>
      <c r="L7" s="6" t="s">
        <v>170</v>
      </c>
      <c r="M7" s="6" t="s">
        <v>171</v>
      </c>
      <c r="N7" s="6" t="s">
        <v>172</v>
      </c>
      <c r="O7" s="6" t="s">
        <v>173</v>
      </c>
      <c r="P7" s="6" t="s">
        <v>174</v>
      </c>
      <c r="Q7" s="6"/>
      <c r="R7" s="6"/>
      <c r="S7" s="31" t="s">
        <v>74</v>
      </c>
      <c r="T7" s="32" t="s">
        <v>175</v>
      </c>
      <c r="U7" s="32" t="s">
        <v>176</v>
      </c>
      <c r="V7" s="32" t="s">
        <v>177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 t="s">
        <v>68</v>
      </c>
      <c r="B9" s="11"/>
      <c r="C9" s="11"/>
      <c r="D9" s="11"/>
      <c r="E9" s="11"/>
      <c r="F9" s="11"/>
      <c r="G9" s="11"/>
      <c r="H9" s="12">
        <v>11.2</v>
      </c>
      <c r="I9" s="12">
        <v>11.2</v>
      </c>
      <c r="J9" s="12">
        <v>11.2</v>
      </c>
      <c r="K9" s="20"/>
      <c r="L9" s="20"/>
      <c r="M9" s="11"/>
      <c r="N9" s="11"/>
      <c r="O9" s="11"/>
      <c r="P9" s="11"/>
      <c r="Q9" s="11"/>
      <c r="R9" s="11"/>
      <c r="S9" s="20"/>
      <c r="T9" s="20"/>
      <c r="U9" s="20"/>
      <c r="V9" s="20"/>
    </row>
    <row r="10" spans="1:22" ht="14.25" customHeight="1">
      <c r="A10" s="13" t="s">
        <v>458</v>
      </c>
      <c r="B10" s="14" t="s">
        <v>459</v>
      </c>
      <c r="C10" s="15" t="s">
        <v>460</v>
      </c>
      <c r="D10" s="16" t="s">
        <v>461</v>
      </c>
      <c r="E10" s="17">
        <v>5</v>
      </c>
      <c r="F10" s="18"/>
      <c r="G10" s="19" t="s">
        <v>61</v>
      </c>
      <c r="H10" s="20">
        <v>2.5</v>
      </c>
      <c r="I10" s="20">
        <v>2.5</v>
      </c>
      <c r="J10" s="20">
        <v>2.5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14.25" customHeight="1">
      <c r="A11" s="20" t="s">
        <v>458</v>
      </c>
      <c r="B11" s="20" t="s">
        <v>462</v>
      </c>
      <c r="C11" s="20" t="s">
        <v>463</v>
      </c>
      <c r="D11" s="17" t="s">
        <v>461</v>
      </c>
      <c r="E11" s="17">
        <v>4</v>
      </c>
      <c r="F11" s="20"/>
      <c r="G11" s="19" t="s">
        <v>61</v>
      </c>
      <c r="H11" s="20">
        <v>1.2</v>
      </c>
      <c r="I11" s="20">
        <v>1.2</v>
      </c>
      <c r="J11" s="20">
        <v>1.2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14.25" customHeight="1">
      <c r="A12" s="20" t="s">
        <v>458</v>
      </c>
      <c r="B12" s="20" t="s">
        <v>464</v>
      </c>
      <c r="C12" s="20" t="s">
        <v>465</v>
      </c>
      <c r="D12" s="17" t="s">
        <v>466</v>
      </c>
      <c r="E12" s="17">
        <v>1</v>
      </c>
      <c r="F12" s="21"/>
      <c r="G12" s="19" t="s">
        <v>61</v>
      </c>
      <c r="H12" s="20">
        <v>2.5</v>
      </c>
      <c r="I12" s="20">
        <v>2.5</v>
      </c>
      <c r="J12" s="20">
        <v>2.5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14.25" customHeight="1">
      <c r="A13" s="20" t="s">
        <v>458</v>
      </c>
      <c r="B13" s="20" t="s">
        <v>467</v>
      </c>
      <c r="C13" s="20" t="s">
        <v>468</v>
      </c>
      <c r="D13" s="17" t="s">
        <v>461</v>
      </c>
      <c r="E13" s="17">
        <v>1</v>
      </c>
      <c r="F13" s="21"/>
      <c r="G13" s="19" t="s">
        <v>61</v>
      </c>
      <c r="H13" s="20">
        <v>2.5</v>
      </c>
      <c r="I13" s="20">
        <v>2.5</v>
      </c>
      <c r="J13" s="20">
        <v>2.5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14.25" customHeight="1">
      <c r="A14" s="20" t="s">
        <v>458</v>
      </c>
      <c r="B14" s="20" t="s">
        <v>469</v>
      </c>
      <c r="C14" s="20" t="s">
        <v>470</v>
      </c>
      <c r="D14" s="17" t="s">
        <v>461</v>
      </c>
      <c r="E14" s="17">
        <v>1</v>
      </c>
      <c r="F14" s="21"/>
      <c r="G14" s="19" t="s">
        <v>61</v>
      </c>
      <c r="H14" s="20">
        <v>2.5</v>
      </c>
      <c r="I14" s="20">
        <v>2.5</v>
      </c>
      <c r="J14" s="20">
        <v>2.5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14.25" customHeight="1">
      <c r="A15" s="20"/>
      <c r="B15" s="20"/>
      <c r="C15" s="20"/>
      <c r="D15" s="20"/>
      <c r="E15" s="20"/>
      <c r="F15" s="21"/>
      <c r="G15" s="2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14.25" customHeight="1">
      <c r="A16" s="20"/>
      <c r="B16" s="20"/>
      <c r="C16" s="20"/>
      <c r="D16" s="20"/>
      <c r="E16" s="20"/>
      <c r="F16" s="21"/>
      <c r="G16" s="21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4.25" customHeight="1">
      <c r="A17" s="20"/>
      <c r="B17" s="20"/>
      <c r="C17" s="20"/>
      <c r="D17" s="20"/>
      <c r="E17" s="20"/>
      <c r="F17" s="21"/>
      <c r="G17" s="21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14.25" customHeight="1">
      <c r="A18" s="20"/>
      <c r="B18" s="20"/>
      <c r="C18" s="20"/>
      <c r="D18" s="20"/>
      <c r="E18" s="20"/>
      <c r="F18" s="21"/>
      <c r="G18" s="21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14.25" customHeight="1">
      <c r="A19" s="20"/>
      <c r="B19" s="20"/>
      <c r="C19" s="20"/>
      <c r="D19" s="20"/>
      <c r="E19" s="20"/>
      <c r="F19" s="21"/>
      <c r="G19" s="21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1" spans="1:4" ht="14.25" customHeight="1">
      <c r="A21" s="22"/>
      <c r="B21" s="22"/>
      <c r="C21" s="22"/>
      <c r="D21" s="22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8" sqref="D18"/>
    </sheetView>
  </sheetViews>
  <sheetFormatPr defaultColWidth="10.28125" defaultRowHeight="12.75"/>
  <cols>
    <col min="1" max="1" width="38.421875" style="187" customWidth="1"/>
    <col min="2" max="2" width="53.8515625" style="187" customWidth="1"/>
    <col min="3" max="4" width="12.140625" style="187" customWidth="1"/>
    <col min="5" max="7" width="9.8515625" style="187" customWidth="1"/>
    <col min="8" max="255" width="10.28125" style="187" customWidth="1"/>
    <col min="256" max="256" width="10.28125" style="188" customWidth="1"/>
  </cols>
  <sheetData>
    <row r="1" spans="1:7" s="187" customFormat="1" ht="19.5" customHeight="1">
      <c r="A1" s="189"/>
      <c r="B1" s="189"/>
      <c r="C1" s="189"/>
      <c r="D1" s="189"/>
      <c r="E1" s="189"/>
      <c r="F1" s="189"/>
      <c r="G1" s="189"/>
    </row>
    <row r="2" spans="1:7" s="187" customFormat="1" ht="39.75" customHeight="1">
      <c r="A2" s="39" t="s">
        <v>40</v>
      </c>
      <c r="B2" s="39"/>
      <c r="C2" s="190"/>
      <c r="D2" s="190"/>
      <c r="E2" s="190"/>
      <c r="F2" s="190"/>
      <c r="G2" s="190"/>
    </row>
    <row r="3" spans="1:256" s="177" customFormat="1" ht="39" customHeight="1">
      <c r="A3" s="179" t="s">
        <v>1</v>
      </c>
      <c r="B3" s="191" t="s">
        <v>41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  <c r="GM3" s="192"/>
      <c r="GN3" s="192"/>
      <c r="GO3" s="192"/>
      <c r="GP3" s="192"/>
      <c r="GQ3" s="192"/>
      <c r="GR3" s="192"/>
      <c r="GS3" s="192"/>
      <c r="GT3" s="192"/>
      <c r="GU3" s="192"/>
      <c r="GV3" s="192"/>
      <c r="GW3" s="192"/>
      <c r="GX3" s="192"/>
      <c r="GY3" s="192"/>
      <c r="GZ3" s="192"/>
      <c r="HA3" s="192"/>
      <c r="HB3" s="192"/>
      <c r="HC3" s="192"/>
      <c r="HD3" s="192"/>
      <c r="HE3" s="192"/>
      <c r="HF3" s="192"/>
      <c r="HG3" s="192"/>
      <c r="HH3" s="192"/>
      <c r="HI3" s="192"/>
      <c r="HJ3" s="192"/>
      <c r="HK3" s="192"/>
      <c r="HL3" s="192"/>
      <c r="HM3" s="192"/>
      <c r="HN3" s="192"/>
      <c r="HO3" s="192"/>
      <c r="HP3" s="192"/>
      <c r="HQ3" s="192"/>
      <c r="HR3" s="192"/>
      <c r="HS3" s="192"/>
      <c r="HT3" s="192"/>
      <c r="HU3" s="192"/>
      <c r="HV3" s="192"/>
      <c r="HW3" s="192"/>
      <c r="HX3" s="192"/>
      <c r="HY3" s="192"/>
      <c r="HZ3" s="192"/>
      <c r="IA3" s="192"/>
      <c r="IB3" s="192"/>
      <c r="IC3" s="192"/>
      <c r="ID3" s="192"/>
      <c r="IE3" s="192"/>
      <c r="IF3" s="192"/>
      <c r="IG3" s="192"/>
      <c r="IH3" s="192"/>
      <c r="II3" s="192"/>
      <c r="IJ3" s="192"/>
      <c r="IK3" s="192"/>
      <c r="IL3" s="192"/>
      <c r="IM3" s="192"/>
      <c r="IN3" s="192"/>
      <c r="IO3" s="192"/>
      <c r="IP3" s="192"/>
      <c r="IQ3" s="192"/>
      <c r="IR3" s="192"/>
      <c r="IS3" s="192"/>
      <c r="IT3" s="192"/>
      <c r="IU3" s="192"/>
      <c r="IV3" s="195"/>
    </row>
    <row r="4" spans="1:256" s="177" customFormat="1" ht="27" customHeight="1">
      <c r="A4" s="181" t="s">
        <v>5</v>
      </c>
      <c r="B4" s="181" t="s">
        <v>42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  <c r="GR4" s="192"/>
      <c r="GS4" s="192"/>
      <c r="GT4" s="192"/>
      <c r="GU4" s="192"/>
      <c r="GV4" s="192"/>
      <c r="GW4" s="192"/>
      <c r="GX4" s="192"/>
      <c r="GY4" s="192"/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  <c r="IF4" s="192"/>
      <c r="IG4" s="192"/>
      <c r="IH4" s="192"/>
      <c r="II4" s="192"/>
      <c r="IJ4" s="192"/>
      <c r="IK4" s="192"/>
      <c r="IL4" s="192"/>
      <c r="IM4" s="192"/>
      <c r="IN4" s="192"/>
      <c r="IO4" s="192"/>
      <c r="IP4" s="192"/>
      <c r="IQ4" s="192"/>
      <c r="IR4" s="192"/>
      <c r="IS4" s="192"/>
      <c r="IT4" s="192"/>
      <c r="IU4" s="192"/>
      <c r="IV4" s="195"/>
    </row>
    <row r="5" spans="1:256" s="177" customFormat="1" ht="27" customHeight="1">
      <c r="A5" s="181"/>
      <c r="B5" s="181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  <c r="DY5" s="192"/>
      <c r="DZ5" s="192"/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R5" s="192"/>
      <c r="ES5" s="192"/>
      <c r="ET5" s="192"/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2"/>
      <c r="FF5" s="192"/>
      <c r="FG5" s="192"/>
      <c r="FH5" s="192"/>
      <c r="FI5" s="192"/>
      <c r="FJ5" s="192"/>
      <c r="FK5" s="192"/>
      <c r="FL5" s="192"/>
      <c r="FM5" s="192"/>
      <c r="FN5" s="192"/>
      <c r="FO5" s="192"/>
      <c r="FP5" s="192"/>
      <c r="FQ5" s="192"/>
      <c r="FR5" s="192"/>
      <c r="FS5" s="192"/>
      <c r="FT5" s="192"/>
      <c r="FU5" s="192"/>
      <c r="FV5" s="192"/>
      <c r="FW5" s="192"/>
      <c r="FX5" s="192"/>
      <c r="FY5" s="192"/>
      <c r="FZ5" s="192"/>
      <c r="GA5" s="192"/>
      <c r="GB5" s="192"/>
      <c r="GC5" s="192"/>
      <c r="GD5" s="192"/>
      <c r="GE5" s="192"/>
      <c r="GF5" s="192"/>
      <c r="GG5" s="192"/>
      <c r="GH5" s="192"/>
      <c r="GI5" s="192"/>
      <c r="GJ5" s="192"/>
      <c r="GK5" s="192"/>
      <c r="GL5" s="192"/>
      <c r="GM5" s="192"/>
      <c r="GN5" s="192"/>
      <c r="GO5" s="192"/>
      <c r="GP5" s="192"/>
      <c r="GQ5" s="192"/>
      <c r="GR5" s="192"/>
      <c r="GS5" s="192"/>
      <c r="GT5" s="192"/>
      <c r="GU5" s="192"/>
      <c r="GV5" s="192"/>
      <c r="GW5" s="192"/>
      <c r="GX5" s="192"/>
      <c r="GY5" s="192"/>
      <c r="GZ5" s="192"/>
      <c r="HA5" s="192"/>
      <c r="HB5" s="192"/>
      <c r="HC5" s="192"/>
      <c r="HD5" s="192"/>
      <c r="HE5" s="192"/>
      <c r="HF5" s="192"/>
      <c r="HG5" s="192"/>
      <c r="HH5" s="192"/>
      <c r="HI5" s="192"/>
      <c r="HJ5" s="192"/>
      <c r="HK5" s="192"/>
      <c r="HL5" s="192"/>
      <c r="HM5" s="192"/>
      <c r="HN5" s="192"/>
      <c r="HO5" s="192"/>
      <c r="HP5" s="192"/>
      <c r="HQ5" s="192"/>
      <c r="HR5" s="192"/>
      <c r="HS5" s="192"/>
      <c r="HT5" s="192"/>
      <c r="HU5" s="192"/>
      <c r="HV5" s="192"/>
      <c r="HW5" s="192"/>
      <c r="HX5" s="192"/>
      <c r="HY5" s="192"/>
      <c r="HZ5" s="192"/>
      <c r="IA5" s="192"/>
      <c r="IB5" s="192"/>
      <c r="IC5" s="192"/>
      <c r="ID5" s="192"/>
      <c r="IE5" s="192"/>
      <c r="IF5" s="192"/>
      <c r="IG5" s="192"/>
      <c r="IH5" s="192"/>
      <c r="II5" s="192"/>
      <c r="IJ5" s="192"/>
      <c r="IK5" s="192"/>
      <c r="IL5" s="192"/>
      <c r="IM5" s="192"/>
      <c r="IN5" s="192"/>
      <c r="IO5" s="192"/>
      <c r="IP5" s="192"/>
      <c r="IQ5" s="192"/>
      <c r="IR5" s="192"/>
      <c r="IS5" s="192"/>
      <c r="IT5" s="192"/>
      <c r="IU5" s="192"/>
      <c r="IV5" s="195"/>
    </row>
    <row r="6" spans="1:256" s="177" customFormat="1" ht="31.5" customHeight="1">
      <c r="A6" s="168" t="s">
        <v>8</v>
      </c>
      <c r="B6" s="183">
        <f>'7-1部门财务收支总体情况表'!B7</f>
        <v>1715.65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  <c r="GM6" s="192"/>
      <c r="GN6" s="192"/>
      <c r="GO6" s="192"/>
      <c r="GP6" s="192"/>
      <c r="GQ6" s="192"/>
      <c r="GR6" s="192"/>
      <c r="GS6" s="192"/>
      <c r="GT6" s="192"/>
      <c r="GU6" s="192"/>
      <c r="GV6" s="192"/>
      <c r="GW6" s="192"/>
      <c r="GX6" s="192"/>
      <c r="GY6" s="192"/>
      <c r="GZ6" s="192"/>
      <c r="HA6" s="192"/>
      <c r="HB6" s="192"/>
      <c r="HC6" s="192"/>
      <c r="HD6" s="192"/>
      <c r="HE6" s="192"/>
      <c r="HF6" s="192"/>
      <c r="HG6" s="192"/>
      <c r="HH6" s="192"/>
      <c r="HI6" s="192"/>
      <c r="HJ6" s="192"/>
      <c r="HK6" s="192"/>
      <c r="HL6" s="192"/>
      <c r="HM6" s="192"/>
      <c r="HN6" s="192"/>
      <c r="HO6" s="192"/>
      <c r="HP6" s="192"/>
      <c r="HQ6" s="192"/>
      <c r="HR6" s="192"/>
      <c r="HS6" s="192"/>
      <c r="HT6" s="192"/>
      <c r="HU6" s="192"/>
      <c r="HV6" s="192"/>
      <c r="HW6" s="192"/>
      <c r="HX6" s="192"/>
      <c r="HY6" s="192"/>
      <c r="HZ6" s="192"/>
      <c r="IA6" s="192"/>
      <c r="IB6" s="192"/>
      <c r="IC6" s="192"/>
      <c r="ID6" s="192"/>
      <c r="IE6" s="192"/>
      <c r="IF6" s="192"/>
      <c r="IG6" s="192"/>
      <c r="IH6" s="192"/>
      <c r="II6" s="192"/>
      <c r="IJ6" s="192"/>
      <c r="IK6" s="192"/>
      <c r="IL6" s="192"/>
      <c r="IM6" s="192"/>
      <c r="IN6" s="192"/>
      <c r="IO6" s="192"/>
      <c r="IP6" s="192"/>
      <c r="IQ6" s="192"/>
      <c r="IR6" s="192"/>
      <c r="IS6" s="192"/>
      <c r="IT6" s="192"/>
      <c r="IU6" s="192"/>
      <c r="IV6" s="195"/>
    </row>
    <row r="7" spans="1:256" s="177" customFormat="1" ht="31.5" customHeight="1">
      <c r="A7" s="164" t="s">
        <v>10</v>
      </c>
      <c r="B7" s="183">
        <f>'7-1部门财务收支总体情况表'!B8</f>
        <v>0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2"/>
      <c r="HK7" s="192"/>
      <c r="HL7" s="192"/>
      <c r="HM7" s="192"/>
      <c r="HN7" s="192"/>
      <c r="HO7" s="192"/>
      <c r="HP7" s="192"/>
      <c r="HQ7" s="192"/>
      <c r="HR7" s="192"/>
      <c r="HS7" s="192"/>
      <c r="HT7" s="192"/>
      <c r="HU7" s="192"/>
      <c r="HV7" s="192"/>
      <c r="HW7" s="192"/>
      <c r="HX7" s="192"/>
      <c r="HY7" s="192"/>
      <c r="HZ7" s="192"/>
      <c r="IA7" s="192"/>
      <c r="IB7" s="192"/>
      <c r="IC7" s="192"/>
      <c r="ID7" s="192"/>
      <c r="IE7" s="192"/>
      <c r="IF7" s="192"/>
      <c r="IG7" s="192"/>
      <c r="IH7" s="192"/>
      <c r="II7" s="192"/>
      <c r="IJ7" s="192"/>
      <c r="IK7" s="192"/>
      <c r="IL7" s="192"/>
      <c r="IM7" s="192"/>
      <c r="IN7" s="192"/>
      <c r="IO7" s="192"/>
      <c r="IP7" s="192"/>
      <c r="IQ7" s="192"/>
      <c r="IR7" s="192"/>
      <c r="IS7" s="192"/>
      <c r="IT7" s="192"/>
      <c r="IU7" s="192"/>
      <c r="IV7" s="195"/>
    </row>
    <row r="8" spans="1:256" s="177" customFormat="1" ht="31.5" customHeight="1">
      <c r="A8" s="164" t="s">
        <v>12</v>
      </c>
      <c r="B8" s="183">
        <f>'7-1部门财务收支总体情况表'!B9</f>
        <v>0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  <c r="IL8" s="192"/>
      <c r="IM8" s="192"/>
      <c r="IN8" s="192"/>
      <c r="IO8" s="192"/>
      <c r="IP8" s="192"/>
      <c r="IQ8" s="192"/>
      <c r="IR8" s="192"/>
      <c r="IS8" s="192"/>
      <c r="IT8" s="192"/>
      <c r="IU8" s="192"/>
      <c r="IV8" s="195"/>
    </row>
    <row r="9" spans="1:256" s="177" customFormat="1" ht="31.5" customHeight="1">
      <c r="A9" s="164" t="s">
        <v>14</v>
      </c>
      <c r="B9" s="183">
        <f>'7-1部门财务收支总体情况表'!B10</f>
        <v>0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2"/>
      <c r="GS9" s="192"/>
      <c r="GT9" s="192"/>
      <c r="GU9" s="192"/>
      <c r="GV9" s="192"/>
      <c r="GW9" s="192"/>
      <c r="GX9" s="192"/>
      <c r="GY9" s="192"/>
      <c r="GZ9" s="192"/>
      <c r="HA9" s="192"/>
      <c r="HB9" s="192"/>
      <c r="HC9" s="192"/>
      <c r="HD9" s="192"/>
      <c r="HE9" s="192"/>
      <c r="HF9" s="192"/>
      <c r="HG9" s="192"/>
      <c r="HH9" s="192"/>
      <c r="HI9" s="192"/>
      <c r="HJ9" s="192"/>
      <c r="HK9" s="192"/>
      <c r="HL9" s="192"/>
      <c r="HM9" s="192"/>
      <c r="HN9" s="192"/>
      <c r="HO9" s="192"/>
      <c r="HP9" s="192"/>
      <c r="HQ9" s="192"/>
      <c r="HR9" s="192"/>
      <c r="HS9" s="192"/>
      <c r="HT9" s="192"/>
      <c r="HU9" s="192"/>
      <c r="HV9" s="192"/>
      <c r="HW9" s="192"/>
      <c r="HX9" s="192"/>
      <c r="HY9" s="192"/>
      <c r="HZ9" s="192"/>
      <c r="IA9" s="192"/>
      <c r="IB9" s="192"/>
      <c r="IC9" s="192"/>
      <c r="ID9" s="192"/>
      <c r="IE9" s="192"/>
      <c r="IF9" s="192"/>
      <c r="IG9" s="192"/>
      <c r="IH9" s="192"/>
      <c r="II9" s="192"/>
      <c r="IJ9" s="192"/>
      <c r="IK9" s="192"/>
      <c r="IL9" s="192"/>
      <c r="IM9" s="192"/>
      <c r="IN9" s="192"/>
      <c r="IO9" s="192"/>
      <c r="IP9" s="192"/>
      <c r="IQ9" s="192"/>
      <c r="IR9" s="192"/>
      <c r="IS9" s="192"/>
      <c r="IT9" s="192"/>
      <c r="IU9" s="192"/>
      <c r="IV9" s="195"/>
    </row>
    <row r="10" spans="1:256" s="177" customFormat="1" ht="31.5" customHeight="1">
      <c r="A10" s="164" t="s">
        <v>16</v>
      </c>
      <c r="B10" s="183">
        <f>'7-1部门财务收支总体情况表'!B11</f>
        <v>0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/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/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2"/>
      <c r="GS10" s="192"/>
      <c r="GT10" s="192"/>
      <c r="GU10" s="192"/>
      <c r="GV10" s="192"/>
      <c r="GW10" s="192"/>
      <c r="GX10" s="192"/>
      <c r="GY10" s="192"/>
      <c r="GZ10" s="192"/>
      <c r="HA10" s="192"/>
      <c r="HB10" s="192"/>
      <c r="HC10" s="192"/>
      <c r="HD10" s="192"/>
      <c r="HE10" s="192"/>
      <c r="HF10" s="192"/>
      <c r="HG10" s="192"/>
      <c r="HH10" s="192"/>
      <c r="HI10" s="192"/>
      <c r="HJ10" s="192"/>
      <c r="HK10" s="192"/>
      <c r="HL10" s="192"/>
      <c r="HM10" s="192"/>
      <c r="HN10" s="192"/>
      <c r="HO10" s="192"/>
      <c r="HP10" s="192"/>
      <c r="HQ10" s="192"/>
      <c r="HR10" s="192"/>
      <c r="HS10" s="192"/>
      <c r="HT10" s="192"/>
      <c r="HU10" s="192"/>
      <c r="HV10" s="192"/>
      <c r="HW10" s="192"/>
      <c r="HX10" s="192"/>
      <c r="HY10" s="192"/>
      <c r="HZ10" s="192"/>
      <c r="IA10" s="192"/>
      <c r="IB10" s="192"/>
      <c r="IC10" s="192"/>
      <c r="ID10" s="192"/>
      <c r="IE10" s="192"/>
      <c r="IF10" s="192"/>
      <c r="IG10" s="192"/>
      <c r="IH10" s="192"/>
      <c r="II10" s="192"/>
      <c r="IJ10" s="192"/>
      <c r="IK10" s="192"/>
      <c r="IL10" s="192"/>
      <c r="IM10" s="192"/>
      <c r="IN10" s="192"/>
      <c r="IO10" s="192"/>
      <c r="IP10" s="192"/>
      <c r="IQ10" s="192"/>
      <c r="IR10" s="192"/>
      <c r="IS10" s="192"/>
      <c r="IT10" s="192"/>
      <c r="IU10" s="192"/>
      <c r="IV10" s="195"/>
    </row>
    <row r="11" spans="1:256" s="177" customFormat="1" ht="31.5" customHeight="1">
      <c r="A11" s="164" t="s">
        <v>18</v>
      </c>
      <c r="B11" s="183">
        <f>'7-1部门财务收支总体情况表'!B12</f>
        <v>0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/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/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2"/>
      <c r="GS11" s="192"/>
      <c r="GT11" s="192"/>
      <c r="GU11" s="192"/>
      <c r="GV11" s="192"/>
      <c r="GW11" s="192"/>
      <c r="GX11" s="192"/>
      <c r="GY11" s="192"/>
      <c r="GZ11" s="192"/>
      <c r="HA11" s="192"/>
      <c r="HB11" s="192"/>
      <c r="HC11" s="192"/>
      <c r="HD11" s="192"/>
      <c r="HE11" s="192"/>
      <c r="HF11" s="192"/>
      <c r="HG11" s="192"/>
      <c r="HH11" s="192"/>
      <c r="HI11" s="192"/>
      <c r="HJ11" s="192"/>
      <c r="HK11" s="192"/>
      <c r="HL11" s="192"/>
      <c r="HM11" s="192"/>
      <c r="HN11" s="192"/>
      <c r="HO11" s="192"/>
      <c r="HP11" s="192"/>
      <c r="HQ11" s="192"/>
      <c r="HR11" s="192"/>
      <c r="HS11" s="192"/>
      <c r="HT11" s="192"/>
      <c r="HU11" s="192"/>
      <c r="HV11" s="192"/>
      <c r="HW11" s="192"/>
      <c r="HX11" s="192"/>
      <c r="HY11" s="192"/>
      <c r="HZ11" s="192"/>
      <c r="IA11" s="192"/>
      <c r="IB11" s="192"/>
      <c r="IC11" s="192"/>
      <c r="ID11" s="192"/>
      <c r="IE11" s="192"/>
      <c r="IF11" s="192"/>
      <c r="IG11" s="192"/>
      <c r="IH11" s="192"/>
      <c r="II11" s="192"/>
      <c r="IJ11" s="192"/>
      <c r="IK11" s="192"/>
      <c r="IL11" s="192"/>
      <c r="IM11" s="192"/>
      <c r="IN11" s="192"/>
      <c r="IO11" s="192"/>
      <c r="IP11" s="192"/>
      <c r="IQ11" s="192"/>
      <c r="IR11" s="192"/>
      <c r="IS11" s="192"/>
      <c r="IT11" s="192"/>
      <c r="IU11" s="192"/>
      <c r="IV11" s="195"/>
    </row>
    <row r="12" spans="1:256" s="177" customFormat="1" ht="31.5" customHeight="1">
      <c r="A12" s="164" t="s">
        <v>20</v>
      </c>
      <c r="B12" s="183">
        <f>'7-1部门财务收支总体情况表'!B13</f>
        <v>0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/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2"/>
      <c r="HJ12" s="192"/>
      <c r="HK12" s="192"/>
      <c r="HL12" s="192"/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2"/>
      <c r="HX12" s="192"/>
      <c r="HY12" s="192"/>
      <c r="HZ12" s="192"/>
      <c r="IA12" s="192"/>
      <c r="IB12" s="192"/>
      <c r="IC12" s="192"/>
      <c r="ID12" s="192"/>
      <c r="IE12" s="192"/>
      <c r="IF12" s="192"/>
      <c r="IG12" s="192"/>
      <c r="IH12" s="192"/>
      <c r="II12" s="192"/>
      <c r="IJ12" s="192"/>
      <c r="IK12" s="192"/>
      <c r="IL12" s="192"/>
      <c r="IM12" s="192"/>
      <c r="IN12" s="192"/>
      <c r="IO12" s="192"/>
      <c r="IP12" s="192"/>
      <c r="IQ12" s="192"/>
      <c r="IR12" s="192"/>
      <c r="IS12" s="192"/>
      <c r="IT12" s="192"/>
      <c r="IU12" s="192"/>
      <c r="IV12" s="195"/>
    </row>
    <row r="13" spans="1:256" s="177" customFormat="1" ht="31.5" customHeight="1">
      <c r="A13" s="193"/>
      <c r="B13" s="183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/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2"/>
      <c r="GS13" s="192"/>
      <c r="GT13" s="192"/>
      <c r="GU13" s="192"/>
      <c r="GV13" s="192"/>
      <c r="GW13" s="192"/>
      <c r="GX13" s="192"/>
      <c r="GY13" s="192"/>
      <c r="GZ13" s="192"/>
      <c r="HA13" s="192"/>
      <c r="HB13" s="192"/>
      <c r="HC13" s="192"/>
      <c r="HD13" s="192"/>
      <c r="HE13" s="192"/>
      <c r="HF13" s="192"/>
      <c r="HG13" s="192"/>
      <c r="HH13" s="192"/>
      <c r="HI13" s="192"/>
      <c r="HJ13" s="192"/>
      <c r="HK13" s="192"/>
      <c r="HL13" s="192"/>
      <c r="HM13" s="192"/>
      <c r="HN13" s="192"/>
      <c r="HO13" s="192"/>
      <c r="HP13" s="192"/>
      <c r="HQ13" s="192"/>
      <c r="HR13" s="192"/>
      <c r="HS13" s="192"/>
      <c r="HT13" s="192"/>
      <c r="HU13" s="192"/>
      <c r="HV13" s="192"/>
      <c r="HW13" s="192"/>
      <c r="HX13" s="192"/>
      <c r="HY13" s="192"/>
      <c r="HZ13" s="192"/>
      <c r="IA13" s="192"/>
      <c r="IB13" s="192"/>
      <c r="IC13" s="192"/>
      <c r="ID13" s="192"/>
      <c r="IE13" s="192"/>
      <c r="IF13" s="192"/>
      <c r="IG13" s="192"/>
      <c r="IH13" s="192"/>
      <c r="II13" s="192"/>
      <c r="IJ13" s="192"/>
      <c r="IK13" s="192"/>
      <c r="IL13" s="192"/>
      <c r="IM13" s="192"/>
      <c r="IN13" s="192"/>
      <c r="IO13" s="192"/>
      <c r="IP13" s="192"/>
      <c r="IQ13" s="192"/>
      <c r="IR13" s="192"/>
      <c r="IS13" s="192"/>
      <c r="IT13" s="192"/>
      <c r="IU13" s="192"/>
      <c r="IV13" s="195"/>
    </row>
    <row r="14" spans="1:256" s="177" customFormat="1" ht="31.5" customHeight="1">
      <c r="A14" s="194" t="s">
        <v>38</v>
      </c>
      <c r="B14" s="185">
        <f>SUM(B6:B13)</f>
        <v>1715.65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2"/>
      <c r="GT14" s="192"/>
      <c r="GU14" s="192"/>
      <c r="GV14" s="192"/>
      <c r="GW14" s="192"/>
      <c r="GX14" s="192"/>
      <c r="GY14" s="192"/>
      <c r="GZ14" s="192"/>
      <c r="HA14" s="192"/>
      <c r="HB14" s="192"/>
      <c r="HC14" s="192"/>
      <c r="HD14" s="192"/>
      <c r="HE14" s="192"/>
      <c r="HF14" s="192"/>
      <c r="HG14" s="192"/>
      <c r="HH14" s="192"/>
      <c r="HI14" s="192"/>
      <c r="HJ14" s="192"/>
      <c r="HK14" s="192"/>
      <c r="HL14" s="192"/>
      <c r="HM14" s="192"/>
      <c r="HN14" s="192"/>
      <c r="HO14" s="192"/>
      <c r="HP14" s="192"/>
      <c r="HQ14" s="192"/>
      <c r="HR14" s="192"/>
      <c r="HS14" s="192"/>
      <c r="HT14" s="192"/>
      <c r="HU14" s="192"/>
      <c r="HV14" s="192"/>
      <c r="HW14" s="192"/>
      <c r="HX14" s="192"/>
      <c r="HY14" s="192"/>
      <c r="HZ14" s="192"/>
      <c r="IA14" s="192"/>
      <c r="IB14" s="192"/>
      <c r="IC14" s="192"/>
      <c r="ID14" s="192"/>
      <c r="IE14" s="192"/>
      <c r="IF14" s="192"/>
      <c r="IG14" s="192"/>
      <c r="IH14" s="192"/>
      <c r="II14" s="192"/>
      <c r="IJ14" s="192"/>
      <c r="IK14" s="192"/>
      <c r="IL14" s="192"/>
      <c r="IM14" s="192"/>
      <c r="IN14" s="192"/>
      <c r="IO14" s="192"/>
      <c r="IP14" s="192"/>
      <c r="IQ14" s="192"/>
      <c r="IR14" s="192"/>
      <c r="IS14" s="192"/>
      <c r="IT14" s="192"/>
      <c r="IU14" s="192"/>
      <c r="IV14" s="195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"/>
  <sheetViews>
    <sheetView workbookViewId="0" topLeftCell="A1">
      <selection activeCell="E21" sqref="E21"/>
    </sheetView>
  </sheetViews>
  <sheetFormatPr defaultColWidth="9.140625" defaultRowHeight="14.25" customHeight="1"/>
  <cols>
    <col min="1" max="1" width="54.57421875" style="176" customWidth="1"/>
    <col min="2" max="2" width="49.140625" style="176" customWidth="1"/>
    <col min="3" max="253" width="9.140625" style="176" customWidth="1"/>
    <col min="254" max="254" width="9.140625" style="1" customWidth="1"/>
  </cols>
  <sheetData>
    <row r="1" s="176" customFormat="1" ht="12">
      <c r="A1" s="178"/>
    </row>
    <row r="2" spans="1:2" s="176" customFormat="1" ht="51.75" customHeight="1">
      <c r="A2" s="39" t="s">
        <v>43</v>
      </c>
      <c r="B2" s="39"/>
    </row>
    <row r="3" spans="1:254" s="177" customFormat="1" ht="19.5" customHeight="1">
      <c r="A3" s="179" t="s">
        <v>1</v>
      </c>
      <c r="B3" s="180" t="s">
        <v>2</v>
      </c>
      <c r="IT3" s="186"/>
    </row>
    <row r="4" spans="1:254" s="177" customFormat="1" ht="27.75" customHeight="1">
      <c r="A4" s="181" t="s">
        <v>7</v>
      </c>
      <c r="B4" s="181" t="s">
        <v>42</v>
      </c>
      <c r="IT4" s="186"/>
    </row>
    <row r="5" spans="1:254" s="177" customFormat="1" ht="27.75" customHeight="1">
      <c r="A5" s="181"/>
      <c r="B5" s="181"/>
      <c r="IT5" s="186"/>
    </row>
    <row r="6" spans="1:254" s="177" customFormat="1" ht="24" customHeight="1">
      <c r="A6" s="182" t="s">
        <v>9</v>
      </c>
      <c r="B6" s="183"/>
      <c r="IT6" s="186"/>
    </row>
    <row r="7" spans="1:254" s="177" customFormat="1" ht="24" customHeight="1">
      <c r="A7" s="182" t="s">
        <v>11</v>
      </c>
      <c r="B7" s="183"/>
      <c r="IT7" s="186"/>
    </row>
    <row r="8" spans="1:254" s="177" customFormat="1" ht="24" customHeight="1">
      <c r="A8" s="182" t="s">
        <v>13</v>
      </c>
      <c r="B8" s="183"/>
      <c r="IT8" s="186"/>
    </row>
    <row r="9" spans="1:254" s="177" customFormat="1" ht="24" customHeight="1">
      <c r="A9" s="182" t="s">
        <v>15</v>
      </c>
      <c r="B9" s="183"/>
      <c r="IT9" s="186"/>
    </row>
    <row r="10" spans="1:254" s="177" customFormat="1" ht="24" customHeight="1">
      <c r="A10" s="182" t="s">
        <v>17</v>
      </c>
      <c r="B10" s="183">
        <f>'7-1部门财务收支总体情况表'!D11</f>
        <v>1191.94</v>
      </c>
      <c r="IT10" s="186"/>
    </row>
    <row r="11" spans="1:254" s="177" customFormat="1" ht="24" customHeight="1">
      <c r="A11" s="182" t="s">
        <v>19</v>
      </c>
      <c r="B11" s="183"/>
      <c r="IT11" s="186"/>
    </row>
    <row r="12" spans="1:254" s="177" customFormat="1" ht="24" customHeight="1">
      <c r="A12" s="182" t="s">
        <v>21</v>
      </c>
      <c r="B12" s="183">
        <f>'7-1部门财务收支总体情况表'!D13</f>
        <v>0</v>
      </c>
      <c r="IT12" s="186"/>
    </row>
    <row r="13" spans="1:254" s="177" customFormat="1" ht="24" customHeight="1">
      <c r="A13" s="182" t="s">
        <v>22</v>
      </c>
      <c r="B13" s="183">
        <f>'7-1部门财务收支总体情况表'!D14</f>
        <v>190.17</v>
      </c>
      <c r="IT13" s="186"/>
    </row>
    <row r="14" spans="1:254" s="177" customFormat="1" ht="24" customHeight="1">
      <c r="A14" s="182" t="s">
        <v>23</v>
      </c>
      <c r="B14" s="183">
        <f>'7-1部门财务收支总体情况表'!D15</f>
        <v>188.17</v>
      </c>
      <c r="IT14" s="186"/>
    </row>
    <row r="15" spans="1:254" s="177" customFormat="1" ht="24" customHeight="1">
      <c r="A15" s="182" t="s">
        <v>24</v>
      </c>
      <c r="B15" s="183"/>
      <c r="IT15" s="186"/>
    </row>
    <row r="16" spans="1:254" s="177" customFormat="1" ht="24" customHeight="1">
      <c r="A16" s="182" t="s">
        <v>25</v>
      </c>
      <c r="B16" s="183"/>
      <c r="IT16" s="186"/>
    </row>
    <row r="17" spans="1:254" s="177" customFormat="1" ht="24" customHeight="1">
      <c r="A17" s="182" t="s">
        <v>26</v>
      </c>
      <c r="B17" s="183"/>
      <c r="IT17" s="186"/>
    </row>
    <row r="18" spans="1:254" s="177" customFormat="1" ht="24" customHeight="1">
      <c r="A18" s="182" t="s">
        <v>27</v>
      </c>
      <c r="B18" s="183"/>
      <c r="IT18" s="186"/>
    </row>
    <row r="19" spans="1:254" s="177" customFormat="1" ht="24" customHeight="1">
      <c r="A19" s="184" t="s">
        <v>44</v>
      </c>
      <c r="B19" s="183"/>
      <c r="IT19" s="186"/>
    </row>
    <row r="20" spans="1:254" s="177" customFormat="1" ht="24" customHeight="1">
      <c r="A20" s="184" t="s">
        <v>29</v>
      </c>
      <c r="B20" s="183"/>
      <c r="IT20" s="186"/>
    </row>
    <row r="21" spans="1:254" s="177" customFormat="1" ht="24" customHeight="1">
      <c r="A21" s="184" t="s">
        <v>30</v>
      </c>
      <c r="B21" s="183"/>
      <c r="IT21" s="186"/>
    </row>
    <row r="22" spans="1:254" s="177" customFormat="1" ht="24" customHeight="1">
      <c r="A22" s="184" t="s">
        <v>31</v>
      </c>
      <c r="B22" s="183"/>
      <c r="IT22" s="186"/>
    </row>
    <row r="23" spans="1:254" s="177" customFormat="1" ht="24" customHeight="1">
      <c r="A23" s="184" t="s">
        <v>32</v>
      </c>
      <c r="B23" s="183"/>
      <c r="IT23" s="186"/>
    </row>
    <row r="24" spans="1:254" s="177" customFormat="1" ht="24" customHeight="1">
      <c r="A24" s="184" t="s">
        <v>33</v>
      </c>
      <c r="B24" s="183">
        <f>'7-1部门财务收支总体情况表'!D25</f>
        <v>145.37</v>
      </c>
      <c r="IT24" s="186"/>
    </row>
    <row r="25" spans="1:254" s="177" customFormat="1" ht="24" customHeight="1">
      <c r="A25" s="184" t="s">
        <v>34</v>
      </c>
      <c r="B25" s="183"/>
      <c r="IT25" s="186"/>
    </row>
    <row r="26" spans="1:254" s="177" customFormat="1" ht="24" customHeight="1">
      <c r="A26" s="184" t="s">
        <v>35</v>
      </c>
      <c r="B26" s="183"/>
      <c r="IT26" s="186"/>
    </row>
    <row r="27" spans="1:254" s="177" customFormat="1" ht="24" customHeight="1">
      <c r="A27" s="184" t="s">
        <v>36</v>
      </c>
      <c r="B27" s="183"/>
      <c r="IT27" s="186"/>
    </row>
    <row r="28" spans="1:254" s="177" customFormat="1" ht="24" customHeight="1">
      <c r="A28" s="184" t="s">
        <v>37</v>
      </c>
      <c r="B28" s="185"/>
      <c r="IT28" s="186"/>
    </row>
    <row r="29" s="176" customFormat="1" ht="14.25" customHeight="1"/>
    <row r="30" s="176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9" activePane="bottomRight" state="frozen"/>
      <selection pane="bottomRight" activeCell="C19" sqref="C19"/>
    </sheetView>
  </sheetViews>
  <sheetFormatPr defaultColWidth="9.140625" defaultRowHeight="14.25" customHeight="1"/>
  <cols>
    <col min="1" max="1" width="49.28125" style="33" customWidth="1"/>
    <col min="2" max="2" width="38.8515625" style="33" customWidth="1"/>
    <col min="3" max="3" width="48.57421875" style="33" customWidth="1"/>
    <col min="4" max="4" width="36.421875" style="33" customWidth="1"/>
    <col min="5" max="16384" width="9.140625" style="33" customWidth="1"/>
  </cols>
  <sheetData>
    <row r="1" spans="1:4" ht="12.75">
      <c r="A1" s="158"/>
      <c r="B1" s="158"/>
      <c r="C1" s="158"/>
      <c r="D1" s="23"/>
    </row>
    <row r="2" spans="1:4" ht="26.25">
      <c r="A2" s="3" t="s">
        <v>45</v>
      </c>
      <c r="B2" s="3"/>
      <c r="C2" s="3"/>
      <c r="D2" s="3"/>
    </row>
    <row r="3" spans="1:4" s="157" customFormat="1" ht="22.5" customHeight="1">
      <c r="A3" s="159" t="s">
        <v>1</v>
      </c>
      <c r="B3" s="160"/>
      <c r="C3" s="160"/>
      <c r="D3" s="161" t="s">
        <v>2</v>
      </c>
    </row>
    <row r="4" spans="1:4" s="157" customFormat="1" ht="19.5" customHeight="1">
      <c r="A4" s="162" t="s">
        <v>3</v>
      </c>
      <c r="B4" s="162"/>
      <c r="C4" s="162" t="s">
        <v>4</v>
      </c>
      <c r="D4" s="162"/>
    </row>
    <row r="5" spans="1:4" s="157" customFormat="1" ht="21.75" customHeight="1">
      <c r="A5" s="162" t="s">
        <v>5</v>
      </c>
      <c r="B5" s="163" t="s">
        <v>6</v>
      </c>
      <c r="C5" s="162" t="s">
        <v>46</v>
      </c>
      <c r="D5" s="163" t="s">
        <v>6</v>
      </c>
    </row>
    <row r="6" spans="1:4" s="157" customFormat="1" ht="17.25" customHeight="1">
      <c r="A6" s="162"/>
      <c r="B6" s="163"/>
      <c r="C6" s="162"/>
      <c r="D6" s="163"/>
    </row>
    <row r="7" spans="1:4" s="157" customFormat="1" ht="14.25">
      <c r="A7" s="164" t="s">
        <v>47</v>
      </c>
      <c r="B7" s="165">
        <f>B8+B15+B16</f>
        <v>1715.65</v>
      </c>
      <c r="C7" s="166" t="s">
        <v>9</v>
      </c>
      <c r="D7" s="165"/>
    </row>
    <row r="8" spans="1:4" s="157" customFormat="1" ht="14.25">
      <c r="A8" s="164" t="s">
        <v>48</v>
      </c>
      <c r="B8" s="165">
        <f>SUM(B9:B14)</f>
        <v>1715.65</v>
      </c>
      <c r="C8" s="167" t="s">
        <v>11</v>
      </c>
      <c r="D8" s="165"/>
    </row>
    <row r="9" spans="1:4" s="157" customFormat="1" ht="14.25">
      <c r="A9" s="164" t="s">
        <v>49</v>
      </c>
      <c r="B9" s="165">
        <v>1715.65</v>
      </c>
      <c r="C9" s="167" t="s">
        <v>13</v>
      </c>
      <c r="D9" s="165"/>
    </row>
    <row r="10" spans="1:4" s="157" customFormat="1" ht="14.25">
      <c r="A10" s="164" t="s">
        <v>50</v>
      </c>
      <c r="B10" s="165"/>
      <c r="C10" s="167" t="s">
        <v>15</v>
      </c>
      <c r="D10" s="165"/>
    </row>
    <row r="11" spans="1:4" s="157" customFormat="1" ht="14.25">
      <c r="A11" s="164" t="s">
        <v>51</v>
      </c>
      <c r="B11" s="165"/>
      <c r="C11" s="167" t="s">
        <v>17</v>
      </c>
      <c r="D11" s="165">
        <f>'7-1部门财务收支总体情况表'!D11</f>
        <v>1191.94</v>
      </c>
    </row>
    <row r="12" spans="1:4" s="157" customFormat="1" ht="14.25">
      <c r="A12" s="164" t="s">
        <v>52</v>
      </c>
      <c r="B12" s="165"/>
      <c r="C12" s="167" t="s">
        <v>19</v>
      </c>
      <c r="D12" s="165"/>
    </row>
    <row r="13" spans="1:4" s="157" customFormat="1" ht="14.25">
      <c r="A13" s="164" t="s">
        <v>53</v>
      </c>
      <c r="B13" s="165"/>
      <c r="C13" s="167" t="s">
        <v>21</v>
      </c>
      <c r="D13" s="165"/>
    </row>
    <row r="14" spans="1:4" s="157" customFormat="1" ht="14.25">
      <c r="A14" s="164" t="s">
        <v>54</v>
      </c>
      <c r="B14" s="165"/>
      <c r="C14" s="167" t="s">
        <v>22</v>
      </c>
      <c r="D14" s="165">
        <f>'7-1部门财务收支总体情况表'!D14</f>
        <v>190.17</v>
      </c>
    </row>
    <row r="15" spans="1:4" s="157" customFormat="1" ht="14.25">
      <c r="A15" s="168" t="s">
        <v>55</v>
      </c>
      <c r="B15" s="169"/>
      <c r="C15" s="167" t="s">
        <v>23</v>
      </c>
      <c r="D15" s="165">
        <f>'7-1部门财务收支总体情况表'!D15</f>
        <v>188.17</v>
      </c>
    </row>
    <row r="16" spans="1:4" s="157" customFormat="1" ht="14.25">
      <c r="A16" s="164" t="s">
        <v>56</v>
      </c>
      <c r="B16" s="165"/>
      <c r="C16" s="167" t="s">
        <v>24</v>
      </c>
      <c r="D16" s="165"/>
    </row>
    <row r="17" spans="1:4" s="157" customFormat="1" ht="14.25">
      <c r="A17" s="164" t="s">
        <v>57</v>
      </c>
      <c r="B17" s="165"/>
      <c r="C17" s="167" t="s">
        <v>25</v>
      </c>
      <c r="D17" s="165"/>
    </row>
    <row r="18" spans="1:4" s="157" customFormat="1" ht="14.25">
      <c r="A18" s="164"/>
      <c r="B18" s="165"/>
      <c r="C18" s="167" t="s">
        <v>26</v>
      </c>
      <c r="D18" s="165"/>
    </row>
    <row r="19" spans="1:4" s="157" customFormat="1" ht="14.25">
      <c r="A19" s="164"/>
      <c r="B19" s="165"/>
      <c r="C19" s="167" t="s">
        <v>27</v>
      </c>
      <c r="D19" s="165"/>
    </row>
    <row r="20" spans="1:4" s="157" customFormat="1" ht="14.25">
      <c r="A20" s="164"/>
      <c r="B20" s="165"/>
      <c r="C20" s="167" t="s">
        <v>28</v>
      </c>
      <c r="D20" s="165"/>
    </row>
    <row r="21" spans="1:4" s="157" customFormat="1" ht="14.25">
      <c r="A21" s="164"/>
      <c r="B21" s="165"/>
      <c r="C21" s="168" t="s">
        <v>29</v>
      </c>
      <c r="D21" s="165"/>
    </row>
    <row r="22" spans="1:4" s="157" customFormat="1" ht="14.25">
      <c r="A22" s="164"/>
      <c r="B22" s="170"/>
      <c r="C22" s="168" t="s">
        <v>30</v>
      </c>
      <c r="D22" s="165"/>
    </row>
    <row r="23" spans="1:4" s="157" customFormat="1" ht="14.25">
      <c r="A23" s="164"/>
      <c r="B23" s="170"/>
      <c r="C23" s="168" t="s">
        <v>31</v>
      </c>
      <c r="D23" s="165"/>
    </row>
    <row r="24" spans="1:4" s="157" customFormat="1" ht="14.25">
      <c r="A24" s="164"/>
      <c r="B24" s="170"/>
      <c r="C24" s="168" t="s">
        <v>32</v>
      </c>
      <c r="D24" s="165"/>
    </row>
    <row r="25" spans="1:4" s="157" customFormat="1" ht="14.25">
      <c r="A25" s="169"/>
      <c r="B25" s="170"/>
      <c r="C25" s="168" t="s">
        <v>33</v>
      </c>
      <c r="D25" s="165"/>
    </row>
    <row r="26" spans="1:4" s="157" customFormat="1" ht="14.25">
      <c r="A26" s="171"/>
      <c r="B26" s="170"/>
      <c r="C26" s="168" t="s">
        <v>34</v>
      </c>
      <c r="D26" s="165">
        <f>'7-1部门财务收支总体情况表'!D25</f>
        <v>145.37</v>
      </c>
    </row>
    <row r="27" spans="1:4" s="157" customFormat="1" ht="14.25">
      <c r="A27" s="169"/>
      <c r="B27" s="170"/>
      <c r="C27" s="168" t="s">
        <v>35</v>
      </c>
      <c r="D27" s="165"/>
    </row>
    <row r="28" spans="1:4" s="157" customFormat="1" ht="14.25">
      <c r="A28" s="171"/>
      <c r="B28" s="170"/>
      <c r="C28" s="168" t="s">
        <v>36</v>
      </c>
      <c r="D28" s="165"/>
    </row>
    <row r="29" spans="1:4" s="157" customFormat="1" ht="14.25">
      <c r="A29" s="171"/>
      <c r="B29" s="170"/>
      <c r="C29" s="168" t="s">
        <v>37</v>
      </c>
      <c r="D29" s="165"/>
    </row>
    <row r="30" spans="1:4" s="157" customFormat="1" ht="14.25" customHeight="1">
      <c r="A30" s="172" t="s">
        <v>38</v>
      </c>
      <c r="B30" s="173">
        <f>B7+B17</f>
        <v>1715.65</v>
      </c>
      <c r="C30" s="172" t="s">
        <v>39</v>
      </c>
      <c r="D30" s="173">
        <f>SUM(D7:D29)</f>
        <v>1715.65</v>
      </c>
    </row>
    <row r="31" spans="1:4" s="157" customFormat="1" ht="14.25" customHeight="1">
      <c r="A31" s="160"/>
      <c r="B31" s="174"/>
      <c r="C31" s="160"/>
      <c r="D31" s="174"/>
    </row>
    <row r="32" spans="1:4" s="157" customFormat="1" ht="54.75" customHeight="1">
      <c r="A32" s="175"/>
      <c r="B32" s="175"/>
      <c r="C32" s="175"/>
      <c r="D32" s="175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60"/>
  <sheetViews>
    <sheetView showGridLines="0" workbookViewId="0" topLeftCell="A1">
      <pane xSplit="5" ySplit="12" topLeftCell="F13" activePane="bottomRight" state="frozen"/>
      <selection pane="bottomRight" activeCell="AI4" sqref="AI4"/>
    </sheetView>
  </sheetViews>
  <sheetFormatPr defaultColWidth="9.140625" defaultRowHeight="12.75"/>
  <cols>
    <col min="1" max="3" width="3.7109375" style="72" customWidth="1"/>
    <col min="4" max="4" width="38.7109375" style="72" customWidth="1"/>
    <col min="5" max="5" width="7.57421875" style="72" customWidth="1"/>
    <col min="6" max="6" width="7.7109375" style="72" customWidth="1"/>
    <col min="7" max="7" width="8.421875" style="72" customWidth="1"/>
    <col min="8" max="8" width="7.8515625" style="72" customWidth="1"/>
    <col min="9" max="9" width="7.7109375" style="72" customWidth="1"/>
    <col min="10" max="10" width="7.8515625" style="72" customWidth="1"/>
    <col min="11" max="11" width="7.7109375" style="72" customWidth="1"/>
    <col min="12" max="12" width="8.57421875" style="72" customWidth="1"/>
    <col min="13" max="13" width="7.140625" style="72" customWidth="1"/>
    <col min="14" max="14" width="7.8515625" style="72" customWidth="1"/>
    <col min="15" max="15" width="8.421875" style="72" customWidth="1"/>
    <col min="16" max="16" width="8.57421875" style="72" customWidth="1"/>
    <col min="17" max="17" width="9.00390625" style="72" customWidth="1"/>
    <col min="18" max="18" width="11.00390625" style="72" customWidth="1"/>
    <col min="19" max="19" width="9.140625" style="72" customWidth="1"/>
    <col min="20" max="20" width="8.00390625" style="72" customWidth="1"/>
    <col min="21" max="21" width="7.57421875" style="72" customWidth="1"/>
    <col min="22" max="22" width="8.140625" style="72" customWidth="1"/>
    <col min="23" max="23" width="8.00390625" style="72" customWidth="1"/>
    <col min="24" max="24" width="9.28125" style="72" customWidth="1"/>
    <col min="25" max="25" width="8.57421875" style="72" customWidth="1"/>
    <col min="26" max="26" width="10.140625" style="72" customWidth="1"/>
    <col min="27" max="27" width="9.00390625" style="72" customWidth="1"/>
    <col min="28" max="28" width="7.7109375" style="72" customWidth="1"/>
    <col min="29" max="29" width="7.8515625" style="72" customWidth="1"/>
    <col min="30" max="31" width="8.7109375" style="72" customWidth="1"/>
    <col min="32" max="32" width="8.140625" style="72" customWidth="1"/>
    <col min="33" max="33" width="9.00390625" style="72" customWidth="1"/>
    <col min="34" max="34" width="8.7109375" style="72" customWidth="1"/>
    <col min="35" max="36" width="8.8515625" style="72" customWidth="1"/>
    <col min="37" max="37" width="10.00390625" style="72" customWidth="1"/>
    <col min="38" max="38" width="9.140625" style="72" customWidth="1"/>
    <col min="39" max="41" width="9.7109375" style="72" customWidth="1"/>
    <col min="42" max="42" width="7.57421875" style="72" customWidth="1"/>
    <col min="43" max="43" width="9.140625" style="72" customWidth="1"/>
    <col min="44" max="16384" width="9.140625" style="72" customWidth="1"/>
  </cols>
  <sheetData>
    <row r="1" ht="16.5" customHeight="1">
      <c r="AQ1" s="73"/>
    </row>
    <row r="2" ht="0.75" customHeight="1">
      <c r="A2" s="132"/>
    </row>
    <row r="3" spans="1:43" ht="33" customHeight="1">
      <c r="A3" s="133" t="s">
        <v>58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</row>
    <row r="4" spans="1:43" ht="16.5" customHeight="1">
      <c r="A4" s="135" t="s">
        <v>1</v>
      </c>
      <c r="B4" s="136"/>
      <c r="C4" s="136"/>
      <c r="D4" s="136"/>
      <c r="AO4" s="73" t="s">
        <v>41</v>
      </c>
      <c r="AP4" s="73"/>
      <c r="AQ4" s="73"/>
    </row>
    <row r="5" ht="1.5" customHeight="1"/>
    <row r="6" spans="1:43" s="131" customFormat="1" ht="12.75" customHeight="1">
      <c r="A6" s="86" t="s">
        <v>59</v>
      </c>
      <c r="B6" s="137"/>
      <c r="C6" s="137"/>
      <c r="D6" s="138" t="s">
        <v>60</v>
      </c>
      <c r="E6" s="139" t="s">
        <v>61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54"/>
      <c r="AP6" s="86" t="s">
        <v>62</v>
      </c>
      <c r="AQ6" s="86"/>
    </row>
    <row r="7" spans="1:43" s="131" customFormat="1" ht="12.75" customHeight="1">
      <c r="A7" s="137"/>
      <c r="B7" s="141"/>
      <c r="C7" s="137"/>
      <c r="D7" s="142"/>
      <c r="E7" s="86" t="s">
        <v>63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8" t="s">
        <v>64</v>
      </c>
      <c r="W7" s="138" t="s">
        <v>65</v>
      </c>
      <c r="X7" s="86" t="s">
        <v>66</v>
      </c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55" t="s">
        <v>67</v>
      </c>
      <c r="AP7" s="86"/>
      <c r="AQ7" s="86"/>
    </row>
    <row r="8" spans="1:43" s="131" customFormat="1" ht="12.75" customHeight="1">
      <c r="A8" s="137"/>
      <c r="B8" s="141"/>
      <c r="C8" s="137"/>
      <c r="D8" s="142"/>
      <c r="E8" s="138" t="s">
        <v>68</v>
      </c>
      <c r="F8" s="86" t="s">
        <v>69</v>
      </c>
      <c r="G8" s="86"/>
      <c r="H8" s="86"/>
      <c r="I8" s="86"/>
      <c r="J8" s="86"/>
      <c r="K8" s="86"/>
      <c r="L8" s="86"/>
      <c r="M8" s="86"/>
      <c r="N8" s="86" t="s">
        <v>70</v>
      </c>
      <c r="O8" s="86"/>
      <c r="P8" s="86"/>
      <c r="Q8" s="86"/>
      <c r="R8" s="86"/>
      <c r="S8" s="86"/>
      <c r="T8" s="86"/>
      <c r="U8" s="86"/>
      <c r="V8" s="142"/>
      <c r="W8" s="142"/>
      <c r="X8" s="138" t="s">
        <v>68</v>
      </c>
      <c r="Y8" s="86" t="s">
        <v>69</v>
      </c>
      <c r="Z8" s="86"/>
      <c r="AA8" s="86"/>
      <c r="AB8" s="86"/>
      <c r="AC8" s="86"/>
      <c r="AD8" s="86"/>
      <c r="AE8" s="86"/>
      <c r="AF8" s="86"/>
      <c r="AG8" s="86" t="s">
        <v>70</v>
      </c>
      <c r="AH8" s="86"/>
      <c r="AI8" s="86"/>
      <c r="AJ8" s="86"/>
      <c r="AK8" s="86"/>
      <c r="AL8" s="86"/>
      <c r="AM8" s="86"/>
      <c r="AN8" s="86"/>
      <c r="AO8" s="155"/>
      <c r="AP8" s="86"/>
      <c r="AQ8" s="86"/>
    </row>
    <row r="9" spans="1:43" s="131" customFormat="1" ht="12.75" customHeight="1">
      <c r="A9" s="137"/>
      <c r="B9" s="137"/>
      <c r="C9" s="137"/>
      <c r="D9" s="142"/>
      <c r="E9" s="142"/>
      <c r="F9" s="86" t="s">
        <v>71</v>
      </c>
      <c r="G9" s="137"/>
      <c r="H9" s="137"/>
      <c r="I9" s="137"/>
      <c r="J9" s="137"/>
      <c r="K9" s="137"/>
      <c r="L9" s="137"/>
      <c r="M9" s="137"/>
      <c r="N9" s="86" t="s">
        <v>72</v>
      </c>
      <c r="O9" s="86"/>
      <c r="P9" s="86"/>
      <c r="Q9" s="86"/>
      <c r="R9" s="86"/>
      <c r="S9" s="86"/>
      <c r="T9" s="86"/>
      <c r="U9" s="86"/>
      <c r="V9" s="142"/>
      <c r="W9" s="142"/>
      <c r="X9" s="142"/>
      <c r="Y9" s="86" t="s">
        <v>71</v>
      </c>
      <c r="Z9" s="137"/>
      <c r="AA9" s="137"/>
      <c r="AB9" s="137"/>
      <c r="AC9" s="137"/>
      <c r="AD9" s="137"/>
      <c r="AE9" s="137"/>
      <c r="AF9" s="137"/>
      <c r="AG9" s="86" t="s">
        <v>72</v>
      </c>
      <c r="AH9" s="86"/>
      <c r="AI9" s="86"/>
      <c r="AJ9" s="86"/>
      <c r="AK9" s="86"/>
      <c r="AL9" s="86"/>
      <c r="AM9" s="86"/>
      <c r="AN9" s="86"/>
      <c r="AO9" s="155" t="s">
        <v>73</v>
      </c>
      <c r="AP9" s="155" t="s">
        <v>74</v>
      </c>
      <c r="AQ9" s="155" t="s">
        <v>75</v>
      </c>
    </row>
    <row r="10" spans="1:43" s="131" customFormat="1" ht="12.75">
      <c r="A10" s="86" t="s">
        <v>76</v>
      </c>
      <c r="B10" s="86" t="s">
        <v>77</v>
      </c>
      <c r="C10" s="86" t="s">
        <v>78</v>
      </c>
      <c r="D10" s="142"/>
      <c r="E10" s="142"/>
      <c r="F10" s="86" t="s">
        <v>74</v>
      </c>
      <c r="G10" s="86" t="s">
        <v>79</v>
      </c>
      <c r="H10" s="86" t="s">
        <v>80</v>
      </c>
      <c r="I10" s="86" t="s">
        <v>81</v>
      </c>
      <c r="J10" s="86" t="s">
        <v>82</v>
      </c>
      <c r="K10" s="86" t="s">
        <v>83</v>
      </c>
      <c r="L10" s="86" t="s">
        <v>84</v>
      </c>
      <c r="M10" s="86" t="s">
        <v>85</v>
      </c>
      <c r="N10" s="86" t="s">
        <v>68</v>
      </c>
      <c r="O10" s="86" t="s">
        <v>86</v>
      </c>
      <c r="P10" s="86" t="s">
        <v>87</v>
      </c>
      <c r="Q10" s="86" t="s">
        <v>88</v>
      </c>
      <c r="R10" s="86" t="s">
        <v>89</v>
      </c>
      <c r="S10" s="86" t="s">
        <v>90</v>
      </c>
      <c r="T10" s="153" t="s">
        <v>91</v>
      </c>
      <c r="U10" s="153"/>
      <c r="V10" s="142"/>
      <c r="W10" s="142"/>
      <c r="X10" s="142"/>
      <c r="Y10" s="86" t="s">
        <v>74</v>
      </c>
      <c r="Z10" s="86" t="s">
        <v>79</v>
      </c>
      <c r="AA10" s="86" t="s">
        <v>80</v>
      </c>
      <c r="AB10" s="86" t="s">
        <v>81</v>
      </c>
      <c r="AC10" s="86" t="s">
        <v>82</v>
      </c>
      <c r="AD10" s="86" t="s">
        <v>83</v>
      </c>
      <c r="AE10" s="86" t="s">
        <v>84</v>
      </c>
      <c r="AF10" s="86" t="s">
        <v>85</v>
      </c>
      <c r="AG10" s="153" t="s">
        <v>68</v>
      </c>
      <c r="AH10" s="153" t="s">
        <v>86</v>
      </c>
      <c r="AI10" s="153" t="s">
        <v>87</v>
      </c>
      <c r="AJ10" s="153" t="s">
        <v>88</v>
      </c>
      <c r="AK10" s="153" t="s">
        <v>89</v>
      </c>
      <c r="AL10" s="153" t="s">
        <v>90</v>
      </c>
      <c r="AM10" s="153" t="s">
        <v>91</v>
      </c>
      <c r="AN10" s="153"/>
      <c r="AO10" s="155"/>
      <c r="AP10" s="155"/>
      <c r="AQ10" s="155"/>
    </row>
    <row r="11" spans="1:43" s="131" customFormat="1" ht="36">
      <c r="A11" s="86"/>
      <c r="B11" s="86"/>
      <c r="C11" s="86"/>
      <c r="D11" s="143"/>
      <c r="E11" s="143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153" t="s">
        <v>74</v>
      </c>
      <c r="U11" s="153" t="s">
        <v>92</v>
      </c>
      <c r="V11" s="143"/>
      <c r="W11" s="143"/>
      <c r="X11" s="143"/>
      <c r="Y11" s="86"/>
      <c r="Z11" s="86"/>
      <c r="AA11" s="86"/>
      <c r="AB11" s="86"/>
      <c r="AC11" s="86"/>
      <c r="AD11" s="86"/>
      <c r="AE11" s="86"/>
      <c r="AF11" s="86"/>
      <c r="AG11" s="153"/>
      <c r="AH11" s="153"/>
      <c r="AI11" s="153"/>
      <c r="AJ11" s="153"/>
      <c r="AK11" s="153"/>
      <c r="AL11" s="153"/>
      <c r="AM11" s="153" t="s">
        <v>74</v>
      </c>
      <c r="AN11" s="153" t="s">
        <v>92</v>
      </c>
      <c r="AO11" s="155"/>
      <c r="AP11" s="155"/>
      <c r="AQ11" s="155"/>
    </row>
    <row r="12" spans="1:43" ht="12.75">
      <c r="A12" s="86" t="s">
        <v>93</v>
      </c>
      <c r="B12" s="86" t="s">
        <v>94</v>
      </c>
      <c r="C12" s="86" t="s">
        <v>95</v>
      </c>
      <c r="D12" s="86" t="s">
        <v>96</v>
      </c>
      <c r="E12" s="86" t="s">
        <v>97</v>
      </c>
      <c r="F12" s="86" t="s">
        <v>98</v>
      </c>
      <c r="G12" s="86" t="s">
        <v>99</v>
      </c>
      <c r="H12" s="86" t="s">
        <v>100</v>
      </c>
      <c r="I12" s="86" t="s">
        <v>101</v>
      </c>
      <c r="J12" s="86" t="s">
        <v>102</v>
      </c>
      <c r="K12" s="86" t="s">
        <v>103</v>
      </c>
      <c r="L12" s="86" t="s">
        <v>104</v>
      </c>
      <c r="M12" s="86" t="s">
        <v>105</v>
      </c>
      <c r="N12" s="86" t="s">
        <v>106</v>
      </c>
      <c r="O12" s="86" t="s">
        <v>107</v>
      </c>
      <c r="P12" s="86" t="s">
        <v>108</v>
      </c>
      <c r="Q12" s="86" t="s">
        <v>109</v>
      </c>
      <c r="R12" s="86" t="s">
        <v>110</v>
      </c>
      <c r="S12" s="86" t="s">
        <v>111</v>
      </c>
      <c r="T12" s="86" t="s">
        <v>112</v>
      </c>
      <c r="U12" s="86" t="s">
        <v>113</v>
      </c>
      <c r="V12" s="86" t="s">
        <v>114</v>
      </c>
      <c r="W12" s="86" t="s">
        <v>115</v>
      </c>
      <c r="X12" s="86" t="s">
        <v>116</v>
      </c>
      <c r="Y12" s="86" t="s">
        <v>117</v>
      </c>
      <c r="Z12" s="86" t="s">
        <v>118</v>
      </c>
      <c r="AA12" s="86" t="s">
        <v>119</v>
      </c>
      <c r="AB12" s="86" t="s">
        <v>120</v>
      </c>
      <c r="AC12" s="86" t="s">
        <v>121</v>
      </c>
      <c r="AD12" s="86" t="s">
        <v>122</v>
      </c>
      <c r="AE12" s="86" t="s">
        <v>123</v>
      </c>
      <c r="AF12" s="86" t="s">
        <v>124</v>
      </c>
      <c r="AG12" s="86" t="s">
        <v>125</v>
      </c>
      <c r="AH12" s="86" t="s">
        <v>126</v>
      </c>
      <c r="AI12" s="86" t="s">
        <v>127</v>
      </c>
      <c r="AJ12" s="86" t="s">
        <v>128</v>
      </c>
      <c r="AK12" s="86" t="s">
        <v>129</v>
      </c>
      <c r="AL12" s="86" t="s">
        <v>130</v>
      </c>
      <c r="AM12" s="86" t="s">
        <v>131</v>
      </c>
      <c r="AN12" s="86" t="s">
        <v>132</v>
      </c>
      <c r="AO12" s="86" t="s">
        <v>133</v>
      </c>
      <c r="AP12" s="86" t="s">
        <v>134</v>
      </c>
      <c r="AQ12" s="86" t="s">
        <v>135</v>
      </c>
    </row>
    <row r="13" spans="1:43" ht="12.75">
      <c r="A13" s="144"/>
      <c r="B13" s="144"/>
      <c r="C13" s="144"/>
      <c r="D13" s="87" t="s">
        <v>68</v>
      </c>
      <c r="E13" s="145">
        <f>E14+E18+E23+E28</f>
        <v>1715.65</v>
      </c>
      <c r="F13" s="145">
        <f aca="true" t="shared" si="0" ref="F13:X13">F14+F18+F23+F28</f>
        <v>1639.46</v>
      </c>
      <c r="G13" s="145">
        <f t="shared" si="0"/>
        <v>0</v>
      </c>
      <c r="H13" s="145">
        <f t="shared" si="0"/>
        <v>1091.41</v>
      </c>
      <c r="I13" s="145">
        <f t="shared" si="0"/>
        <v>378.34</v>
      </c>
      <c r="J13" s="145">
        <f t="shared" si="0"/>
        <v>145.37</v>
      </c>
      <c r="K13" s="145">
        <f t="shared" si="0"/>
        <v>24.34</v>
      </c>
      <c r="L13" s="145">
        <f t="shared" si="0"/>
        <v>0</v>
      </c>
      <c r="M13" s="145">
        <f t="shared" si="0"/>
        <v>0</v>
      </c>
      <c r="N13" s="145">
        <f t="shared" si="0"/>
        <v>0</v>
      </c>
      <c r="O13" s="145">
        <f t="shared" si="0"/>
        <v>0</v>
      </c>
      <c r="P13" s="145">
        <f t="shared" si="0"/>
        <v>0</v>
      </c>
      <c r="Q13" s="145">
        <f t="shared" si="0"/>
        <v>0</v>
      </c>
      <c r="R13" s="145">
        <f t="shared" si="0"/>
        <v>0</v>
      </c>
      <c r="S13" s="145">
        <f t="shared" si="0"/>
        <v>0</v>
      </c>
      <c r="T13" s="145">
        <f t="shared" si="0"/>
        <v>0</v>
      </c>
      <c r="U13" s="145">
        <f t="shared" si="0"/>
        <v>0</v>
      </c>
      <c r="V13" s="145">
        <f t="shared" si="0"/>
        <v>0</v>
      </c>
      <c r="W13" s="145">
        <f t="shared" si="0"/>
        <v>0</v>
      </c>
      <c r="X13" s="145">
        <f t="shared" si="0"/>
        <v>1715.65</v>
      </c>
      <c r="Y13" s="145">
        <v>1639.46</v>
      </c>
      <c r="Z13" s="145">
        <v>0</v>
      </c>
      <c r="AA13" s="145">
        <v>1091.41</v>
      </c>
      <c r="AB13" s="145">
        <v>378.34</v>
      </c>
      <c r="AC13" s="145">
        <v>145.37</v>
      </c>
      <c r="AD13" s="145">
        <v>24.34</v>
      </c>
      <c r="AE13" s="145">
        <v>0</v>
      </c>
      <c r="AF13" s="145">
        <v>0</v>
      </c>
      <c r="AG13" s="145">
        <v>0</v>
      </c>
      <c r="AH13" s="145">
        <v>0</v>
      </c>
      <c r="AI13" s="145">
        <v>0</v>
      </c>
      <c r="AJ13" s="145">
        <v>0</v>
      </c>
      <c r="AK13" s="145">
        <v>0</v>
      </c>
      <c r="AL13" s="145">
        <v>0</v>
      </c>
      <c r="AM13" s="145">
        <v>0</v>
      </c>
      <c r="AN13" s="145">
        <v>0</v>
      </c>
      <c r="AO13" s="145">
        <f>AO14+AO18+AO23+AO28</f>
        <v>0</v>
      </c>
      <c r="AP13" s="145">
        <f>AP14+AP18+AP23+AP28</f>
        <v>0</v>
      </c>
      <c r="AQ13" s="145">
        <f>AQ14+AQ18+AQ23+AQ28</f>
        <v>0</v>
      </c>
    </row>
    <row r="14" spans="1:44" ht="12.75">
      <c r="A14" s="144">
        <v>205</v>
      </c>
      <c r="B14" s="146"/>
      <c r="C14" s="146"/>
      <c r="D14" s="145" t="s">
        <v>136</v>
      </c>
      <c r="E14" s="145">
        <f>E15</f>
        <v>1191.94</v>
      </c>
      <c r="F14" s="145">
        <f>F15</f>
        <v>1115.75</v>
      </c>
      <c r="G14" s="145"/>
      <c r="H14" s="145">
        <f>H15</f>
        <v>1091.41</v>
      </c>
      <c r="I14" s="145"/>
      <c r="J14" s="145"/>
      <c r="K14" s="145">
        <f>K15</f>
        <v>24.34</v>
      </c>
      <c r="L14" s="145"/>
      <c r="M14" s="152"/>
      <c r="N14" s="145">
        <f>O14+P14+Q14+R14+S14+T14+V14+W14</f>
        <v>0</v>
      </c>
      <c r="O14" s="145"/>
      <c r="P14" s="145"/>
      <c r="Q14" s="145"/>
      <c r="R14" s="145"/>
      <c r="S14" s="145"/>
      <c r="T14" s="145"/>
      <c r="U14" s="145"/>
      <c r="V14" s="145"/>
      <c r="W14" s="145"/>
      <c r="X14" s="145">
        <v>1191.94</v>
      </c>
      <c r="Y14" s="145">
        <v>1115.75</v>
      </c>
      <c r="Z14" s="145">
        <v>0</v>
      </c>
      <c r="AA14" s="145">
        <v>1091.41</v>
      </c>
      <c r="AB14" s="145">
        <v>378.34</v>
      </c>
      <c r="AC14" s="145">
        <v>145.37</v>
      </c>
      <c r="AD14" s="145">
        <v>24.34</v>
      </c>
      <c r="AE14" s="145">
        <v>0</v>
      </c>
      <c r="AF14" s="152">
        <v>0</v>
      </c>
      <c r="AG14" s="145">
        <v>76.19</v>
      </c>
      <c r="AH14" s="145">
        <v>0</v>
      </c>
      <c r="AI14" s="145">
        <v>0</v>
      </c>
      <c r="AJ14" s="145">
        <v>1.5</v>
      </c>
      <c r="AK14" s="145">
        <v>0</v>
      </c>
      <c r="AL14" s="145">
        <v>18.6</v>
      </c>
      <c r="AM14" s="145">
        <v>56.09</v>
      </c>
      <c r="AN14" s="145">
        <v>0</v>
      </c>
      <c r="AO14" s="145"/>
      <c r="AP14" s="145"/>
      <c r="AQ14" s="145"/>
      <c r="AR14" s="156"/>
    </row>
    <row r="15" spans="1:44" ht="12.75">
      <c r="A15" s="144">
        <v>205</v>
      </c>
      <c r="B15" s="146" t="s">
        <v>137</v>
      </c>
      <c r="C15" s="146"/>
      <c r="D15" s="145" t="s">
        <v>138</v>
      </c>
      <c r="E15" s="145">
        <f>E16+E17</f>
        <v>1191.94</v>
      </c>
      <c r="F15" s="145">
        <f aca="true" t="shared" si="1" ref="F15:F30">SUM(G15:M15)</f>
        <v>1115.75</v>
      </c>
      <c r="G15" s="145"/>
      <c r="H15" s="145">
        <f>H16+H17</f>
        <v>1091.41</v>
      </c>
      <c r="I15" s="145"/>
      <c r="J15" s="145"/>
      <c r="K15" s="145">
        <f>K16+K17</f>
        <v>24.34</v>
      </c>
      <c r="L15" s="145"/>
      <c r="M15" s="152"/>
      <c r="N15" s="145">
        <f aca="true" t="shared" si="2" ref="N15:N30">O15+P15+Q15+R15+S15+T15+V15+W15</f>
        <v>0</v>
      </c>
      <c r="O15" s="145"/>
      <c r="P15" s="145"/>
      <c r="Q15" s="145"/>
      <c r="R15" s="145"/>
      <c r="S15" s="145"/>
      <c r="T15" s="145"/>
      <c r="U15" s="145"/>
      <c r="V15" s="145"/>
      <c r="W15" s="145"/>
      <c r="X15" s="145">
        <v>1191.94</v>
      </c>
      <c r="Y15" s="145">
        <v>1115.75</v>
      </c>
      <c r="Z15" s="145"/>
      <c r="AA15" s="145">
        <v>1091.41</v>
      </c>
      <c r="AB15" s="145"/>
      <c r="AC15" s="145"/>
      <c r="AD15" s="145">
        <v>24.34</v>
      </c>
      <c r="AE15" s="145"/>
      <c r="AF15" s="152"/>
      <c r="AG15" s="145">
        <v>0</v>
      </c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56"/>
    </row>
    <row r="16" spans="1:44" ht="12.75">
      <c r="A16" s="144">
        <v>205</v>
      </c>
      <c r="B16" s="146" t="s">
        <v>137</v>
      </c>
      <c r="C16" s="146" t="s">
        <v>139</v>
      </c>
      <c r="D16" s="87" t="s">
        <v>140</v>
      </c>
      <c r="E16" s="145">
        <f aca="true" t="shared" si="3" ref="E16:E30">F16+N16</f>
        <v>20.28</v>
      </c>
      <c r="F16" s="145">
        <f t="shared" si="1"/>
        <v>0</v>
      </c>
      <c r="G16" s="145"/>
      <c r="H16" s="145"/>
      <c r="I16" s="145"/>
      <c r="J16" s="145"/>
      <c r="K16" s="145"/>
      <c r="L16" s="145"/>
      <c r="M16" s="152"/>
      <c r="N16" s="145">
        <f t="shared" si="2"/>
        <v>20.28</v>
      </c>
      <c r="O16" s="145"/>
      <c r="P16" s="145"/>
      <c r="Q16" s="145"/>
      <c r="R16" s="145"/>
      <c r="S16" s="145"/>
      <c r="T16" s="145">
        <v>20.28</v>
      </c>
      <c r="U16" s="145"/>
      <c r="V16" s="145"/>
      <c r="W16" s="145"/>
      <c r="X16" s="145">
        <v>20.28</v>
      </c>
      <c r="Y16" s="145">
        <v>0</v>
      </c>
      <c r="Z16" s="145"/>
      <c r="AA16" s="145">
        <v>1091.41</v>
      </c>
      <c r="AB16" s="145"/>
      <c r="AC16" s="145"/>
      <c r="AD16" s="145">
        <v>24.34</v>
      </c>
      <c r="AE16" s="145"/>
      <c r="AF16" s="152"/>
      <c r="AG16" s="145">
        <v>0</v>
      </c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56"/>
    </row>
    <row r="17" spans="1:44" ht="12.75">
      <c r="A17" s="144">
        <v>205</v>
      </c>
      <c r="B17" s="146" t="s">
        <v>137</v>
      </c>
      <c r="C17" s="146" t="s">
        <v>137</v>
      </c>
      <c r="D17" s="87" t="s">
        <v>141</v>
      </c>
      <c r="E17" s="145">
        <f t="shared" si="3"/>
        <v>1171.66</v>
      </c>
      <c r="F17" s="145">
        <f t="shared" si="1"/>
        <v>1115.75</v>
      </c>
      <c r="G17" s="145"/>
      <c r="H17" s="145">
        <v>1091.41</v>
      </c>
      <c r="I17" s="145"/>
      <c r="J17" s="145"/>
      <c r="K17" s="145">
        <v>24.34</v>
      </c>
      <c r="L17" s="145"/>
      <c r="M17" s="152"/>
      <c r="N17" s="145">
        <f t="shared" si="2"/>
        <v>55.910000000000004</v>
      </c>
      <c r="O17" s="145"/>
      <c r="P17" s="145"/>
      <c r="Q17" s="145">
        <v>1.5</v>
      </c>
      <c r="R17" s="145"/>
      <c r="S17" s="145">
        <v>18.6</v>
      </c>
      <c r="T17" s="145">
        <v>35.81</v>
      </c>
      <c r="U17" s="145"/>
      <c r="V17" s="145"/>
      <c r="W17" s="145"/>
      <c r="X17" s="145">
        <v>1171.66</v>
      </c>
      <c r="Y17" s="145">
        <v>1115.75</v>
      </c>
      <c r="Z17" s="145"/>
      <c r="AA17" s="145"/>
      <c r="AB17" s="145"/>
      <c r="AC17" s="145"/>
      <c r="AD17" s="145"/>
      <c r="AE17" s="145"/>
      <c r="AF17" s="152"/>
      <c r="AG17" s="145">
        <v>20.28</v>
      </c>
      <c r="AH17" s="145"/>
      <c r="AI17" s="145"/>
      <c r="AJ17" s="145"/>
      <c r="AK17" s="145"/>
      <c r="AL17" s="145"/>
      <c r="AM17" s="145">
        <v>20.28</v>
      </c>
      <c r="AN17" s="145"/>
      <c r="AO17" s="145"/>
      <c r="AP17" s="145"/>
      <c r="AQ17" s="145"/>
      <c r="AR17" s="156"/>
    </row>
    <row r="18" spans="1:44" ht="12.75">
      <c r="A18" s="147">
        <v>208</v>
      </c>
      <c r="B18" s="148"/>
      <c r="C18" s="148"/>
      <c r="D18" s="149" t="s">
        <v>142</v>
      </c>
      <c r="E18" s="145">
        <f t="shared" si="3"/>
        <v>190.17</v>
      </c>
      <c r="F18" s="145">
        <f t="shared" si="1"/>
        <v>190.17</v>
      </c>
      <c r="G18" s="150"/>
      <c r="H18" s="150"/>
      <c r="I18" s="150">
        <f>I19+I21</f>
        <v>190.17</v>
      </c>
      <c r="J18" s="150"/>
      <c r="K18" s="150"/>
      <c r="L18" s="150"/>
      <c r="M18" s="150"/>
      <c r="N18" s="145">
        <f t="shared" si="2"/>
        <v>0</v>
      </c>
      <c r="O18" s="150"/>
      <c r="P18" s="150"/>
      <c r="Q18" s="150"/>
      <c r="R18" s="150"/>
      <c r="S18" s="150"/>
      <c r="T18" s="150"/>
      <c r="U18" s="150"/>
      <c r="V18" s="150"/>
      <c r="W18" s="150"/>
      <c r="X18" s="145">
        <v>190.17</v>
      </c>
      <c r="Y18" s="145">
        <v>190.17</v>
      </c>
      <c r="Z18" s="145"/>
      <c r="AA18" s="145">
        <v>1091.41</v>
      </c>
      <c r="AB18" s="145"/>
      <c r="AC18" s="145"/>
      <c r="AD18" s="145">
        <v>24.34</v>
      </c>
      <c r="AE18" s="145"/>
      <c r="AF18" s="152"/>
      <c r="AG18" s="145">
        <v>55.91</v>
      </c>
      <c r="AH18" s="145"/>
      <c r="AI18" s="145"/>
      <c r="AJ18" s="145">
        <v>1.5</v>
      </c>
      <c r="AK18" s="145"/>
      <c r="AL18" s="145">
        <v>18.6</v>
      </c>
      <c r="AM18" s="145">
        <v>35.81</v>
      </c>
      <c r="AN18" s="145"/>
      <c r="AO18" s="150"/>
      <c r="AP18" s="150"/>
      <c r="AQ18" s="150"/>
      <c r="AR18" s="156"/>
    </row>
    <row r="19" spans="1:44" ht="12.75">
      <c r="A19" s="147">
        <v>208</v>
      </c>
      <c r="B19" s="148" t="s">
        <v>143</v>
      </c>
      <c r="C19" s="148"/>
      <c r="D19" s="149" t="s">
        <v>144</v>
      </c>
      <c r="E19" s="145">
        <f t="shared" si="3"/>
        <v>183.67</v>
      </c>
      <c r="F19" s="145">
        <f t="shared" si="1"/>
        <v>183.67</v>
      </c>
      <c r="G19" s="150"/>
      <c r="H19" s="150"/>
      <c r="I19" s="150">
        <v>183.67</v>
      </c>
      <c r="J19" s="150"/>
      <c r="K19" s="150"/>
      <c r="L19" s="150"/>
      <c r="M19" s="150"/>
      <c r="N19" s="145">
        <f t="shared" si="2"/>
        <v>0</v>
      </c>
      <c r="O19" s="150"/>
      <c r="P19" s="150"/>
      <c r="Q19" s="150"/>
      <c r="R19" s="150"/>
      <c r="S19" s="150"/>
      <c r="T19" s="150"/>
      <c r="U19" s="150"/>
      <c r="V19" s="150"/>
      <c r="W19" s="150"/>
      <c r="X19" s="145">
        <v>183.67</v>
      </c>
      <c r="Y19" s="145">
        <v>183.67</v>
      </c>
      <c r="Z19" s="145"/>
      <c r="AA19" s="145"/>
      <c r="AB19" s="145">
        <v>190.17</v>
      </c>
      <c r="AC19" s="145"/>
      <c r="AD19" s="145"/>
      <c r="AE19" s="145"/>
      <c r="AF19" s="152"/>
      <c r="AG19" s="145">
        <v>0</v>
      </c>
      <c r="AH19" s="145"/>
      <c r="AI19" s="145"/>
      <c r="AJ19" s="145"/>
      <c r="AK19" s="145"/>
      <c r="AL19" s="145"/>
      <c r="AM19" s="145"/>
      <c r="AN19" s="145"/>
      <c r="AO19" s="150"/>
      <c r="AP19" s="150"/>
      <c r="AQ19" s="150"/>
      <c r="AR19" s="156"/>
    </row>
    <row r="20" spans="1:44" ht="12.75">
      <c r="A20" s="147">
        <v>208</v>
      </c>
      <c r="B20" s="148" t="s">
        <v>143</v>
      </c>
      <c r="C20" s="148" t="s">
        <v>143</v>
      </c>
      <c r="D20" s="149" t="s">
        <v>145</v>
      </c>
      <c r="E20" s="145">
        <f t="shared" si="3"/>
        <v>183.67</v>
      </c>
      <c r="F20" s="145">
        <f t="shared" si="1"/>
        <v>183.67</v>
      </c>
      <c r="G20" s="150"/>
      <c r="H20" s="150"/>
      <c r="I20" s="150">
        <v>183.67</v>
      </c>
      <c r="J20" s="150"/>
      <c r="K20" s="150"/>
      <c r="L20" s="150"/>
      <c r="M20" s="150"/>
      <c r="N20" s="145">
        <f t="shared" si="2"/>
        <v>0</v>
      </c>
      <c r="O20" s="150"/>
      <c r="P20" s="150"/>
      <c r="Q20" s="150"/>
      <c r="R20" s="150"/>
      <c r="S20" s="150"/>
      <c r="T20" s="150"/>
      <c r="U20" s="150"/>
      <c r="V20" s="150"/>
      <c r="W20" s="150"/>
      <c r="X20" s="145">
        <v>183.67</v>
      </c>
      <c r="Y20" s="145">
        <v>183.67</v>
      </c>
      <c r="Z20" s="145"/>
      <c r="AA20" s="145"/>
      <c r="AB20" s="145">
        <v>183.67</v>
      </c>
      <c r="AC20" s="145"/>
      <c r="AD20" s="145"/>
      <c r="AE20" s="145"/>
      <c r="AF20" s="152"/>
      <c r="AG20" s="145">
        <v>0</v>
      </c>
      <c r="AH20" s="145"/>
      <c r="AI20" s="145"/>
      <c r="AJ20" s="145"/>
      <c r="AK20" s="145"/>
      <c r="AL20" s="145"/>
      <c r="AM20" s="145"/>
      <c r="AN20" s="145"/>
      <c r="AO20" s="150"/>
      <c r="AP20" s="150"/>
      <c r="AQ20" s="150"/>
      <c r="AR20" s="156"/>
    </row>
    <row r="21" spans="1:44" ht="12.75">
      <c r="A21" s="147">
        <v>208</v>
      </c>
      <c r="B21" s="148" t="s">
        <v>146</v>
      </c>
      <c r="C21" s="148"/>
      <c r="D21" s="149" t="s">
        <v>147</v>
      </c>
      <c r="E21" s="145">
        <f t="shared" si="3"/>
        <v>6.5</v>
      </c>
      <c r="F21" s="145">
        <f t="shared" si="1"/>
        <v>6.5</v>
      </c>
      <c r="G21" s="150"/>
      <c r="H21" s="150"/>
      <c r="I21" s="150">
        <v>6.5</v>
      </c>
      <c r="J21" s="150"/>
      <c r="K21" s="150"/>
      <c r="L21" s="150"/>
      <c r="M21" s="150"/>
      <c r="N21" s="145">
        <f t="shared" si="2"/>
        <v>0</v>
      </c>
      <c r="O21" s="150"/>
      <c r="P21" s="150"/>
      <c r="Q21" s="150"/>
      <c r="R21" s="150"/>
      <c r="S21" s="150"/>
      <c r="T21" s="150"/>
      <c r="U21" s="150"/>
      <c r="V21" s="150"/>
      <c r="W21" s="150"/>
      <c r="X21" s="145">
        <v>6.5</v>
      </c>
      <c r="Y21" s="145">
        <v>6.5</v>
      </c>
      <c r="Z21" s="145"/>
      <c r="AA21" s="145"/>
      <c r="AB21" s="145">
        <v>183.67</v>
      </c>
      <c r="AC21" s="145"/>
      <c r="AD21" s="145"/>
      <c r="AE21" s="145"/>
      <c r="AF21" s="152"/>
      <c r="AG21" s="145">
        <v>0</v>
      </c>
      <c r="AH21" s="145"/>
      <c r="AI21" s="145"/>
      <c r="AJ21" s="145"/>
      <c r="AK21" s="145"/>
      <c r="AL21" s="145"/>
      <c r="AM21" s="145"/>
      <c r="AN21" s="145"/>
      <c r="AO21" s="150"/>
      <c r="AP21" s="150"/>
      <c r="AQ21" s="150"/>
      <c r="AR21" s="156"/>
    </row>
    <row r="22" spans="1:44" ht="12.75">
      <c r="A22" s="147">
        <v>208</v>
      </c>
      <c r="B22" s="148" t="s">
        <v>146</v>
      </c>
      <c r="C22" s="148" t="s">
        <v>148</v>
      </c>
      <c r="D22" s="149" t="s">
        <v>149</v>
      </c>
      <c r="E22" s="145">
        <f t="shared" si="3"/>
        <v>6.5</v>
      </c>
      <c r="F22" s="145">
        <f t="shared" si="1"/>
        <v>6.5</v>
      </c>
      <c r="G22" s="150"/>
      <c r="H22" s="150"/>
      <c r="I22" s="150">
        <v>6.5</v>
      </c>
      <c r="J22" s="150"/>
      <c r="K22" s="150"/>
      <c r="L22" s="150"/>
      <c r="M22" s="150"/>
      <c r="N22" s="145">
        <f t="shared" si="2"/>
        <v>0</v>
      </c>
      <c r="O22" s="150"/>
      <c r="P22" s="150"/>
      <c r="Q22" s="150"/>
      <c r="R22" s="150"/>
      <c r="S22" s="150"/>
      <c r="T22" s="150"/>
      <c r="U22" s="150"/>
      <c r="V22" s="150"/>
      <c r="W22" s="150"/>
      <c r="X22" s="145">
        <v>6.5</v>
      </c>
      <c r="Y22" s="145">
        <v>6.5</v>
      </c>
      <c r="Z22" s="145"/>
      <c r="AA22" s="145"/>
      <c r="AB22" s="145">
        <v>6.5</v>
      </c>
      <c r="AC22" s="145"/>
      <c r="AD22" s="145"/>
      <c r="AE22" s="145"/>
      <c r="AF22" s="152"/>
      <c r="AG22" s="145">
        <v>0</v>
      </c>
      <c r="AH22" s="145"/>
      <c r="AI22" s="145"/>
      <c r="AJ22" s="145"/>
      <c r="AK22" s="145"/>
      <c r="AL22" s="145"/>
      <c r="AM22" s="145"/>
      <c r="AN22" s="145"/>
      <c r="AO22" s="150"/>
      <c r="AP22" s="150"/>
      <c r="AQ22" s="150"/>
      <c r="AR22" s="156"/>
    </row>
    <row r="23" spans="1:44" ht="12.75">
      <c r="A23" s="147">
        <v>210</v>
      </c>
      <c r="B23" s="148"/>
      <c r="C23" s="148"/>
      <c r="D23" s="149" t="s">
        <v>150</v>
      </c>
      <c r="E23" s="145">
        <f t="shared" si="3"/>
        <v>188.17</v>
      </c>
      <c r="F23" s="145">
        <f t="shared" si="1"/>
        <v>188.17</v>
      </c>
      <c r="G23" s="150"/>
      <c r="H23" s="150"/>
      <c r="I23" s="150">
        <v>188.17</v>
      </c>
      <c r="J23" s="150"/>
      <c r="K23" s="150"/>
      <c r="L23" s="150"/>
      <c r="M23" s="150"/>
      <c r="N23" s="145">
        <f t="shared" si="2"/>
        <v>0</v>
      </c>
      <c r="O23" s="150"/>
      <c r="P23" s="150"/>
      <c r="Q23" s="150"/>
      <c r="R23" s="150"/>
      <c r="S23" s="150"/>
      <c r="T23" s="150"/>
      <c r="U23" s="150"/>
      <c r="V23" s="150"/>
      <c r="W23" s="150"/>
      <c r="X23" s="145">
        <v>188.17</v>
      </c>
      <c r="Y23" s="145">
        <v>188.17</v>
      </c>
      <c r="Z23" s="145"/>
      <c r="AA23" s="145"/>
      <c r="AB23" s="145">
        <v>6.5</v>
      </c>
      <c r="AC23" s="145"/>
      <c r="AD23" s="145"/>
      <c r="AE23" s="145"/>
      <c r="AF23" s="152"/>
      <c r="AG23" s="145">
        <v>0</v>
      </c>
      <c r="AH23" s="145"/>
      <c r="AI23" s="145"/>
      <c r="AJ23" s="145"/>
      <c r="AK23" s="145"/>
      <c r="AL23" s="145"/>
      <c r="AM23" s="145"/>
      <c r="AN23" s="145"/>
      <c r="AO23" s="150"/>
      <c r="AP23" s="150"/>
      <c r="AQ23" s="150"/>
      <c r="AR23" s="156"/>
    </row>
    <row r="24" spans="1:44" ht="12.75">
      <c r="A24" s="147">
        <v>210</v>
      </c>
      <c r="B24" s="148" t="s">
        <v>103</v>
      </c>
      <c r="C24" s="148"/>
      <c r="D24" s="149" t="s">
        <v>151</v>
      </c>
      <c r="E24" s="145">
        <f t="shared" si="3"/>
        <v>188.17</v>
      </c>
      <c r="F24" s="145">
        <f t="shared" si="1"/>
        <v>188.17</v>
      </c>
      <c r="G24" s="150"/>
      <c r="H24" s="150"/>
      <c r="I24" s="150">
        <f>I25+I26+I27</f>
        <v>188.17</v>
      </c>
      <c r="J24" s="150"/>
      <c r="K24" s="150"/>
      <c r="L24" s="150"/>
      <c r="M24" s="150"/>
      <c r="N24" s="145">
        <f t="shared" si="2"/>
        <v>0</v>
      </c>
      <c r="O24" s="150"/>
      <c r="P24" s="150"/>
      <c r="Q24" s="150"/>
      <c r="R24" s="150"/>
      <c r="S24" s="150"/>
      <c r="T24" s="150"/>
      <c r="U24" s="150"/>
      <c r="V24" s="150"/>
      <c r="W24" s="150"/>
      <c r="X24" s="145">
        <v>188.17</v>
      </c>
      <c r="Y24" s="145">
        <v>188.17</v>
      </c>
      <c r="Z24" s="145"/>
      <c r="AA24" s="145"/>
      <c r="AB24" s="145">
        <v>188.17</v>
      </c>
      <c r="AC24" s="145"/>
      <c r="AD24" s="145"/>
      <c r="AE24" s="145"/>
      <c r="AF24" s="152"/>
      <c r="AG24" s="145">
        <v>0</v>
      </c>
      <c r="AH24" s="145"/>
      <c r="AI24" s="145"/>
      <c r="AJ24" s="145"/>
      <c r="AK24" s="145"/>
      <c r="AL24" s="145"/>
      <c r="AM24" s="145"/>
      <c r="AN24" s="145"/>
      <c r="AO24" s="150"/>
      <c r="AP24" s="150"/>
      <c r="AQ24" s="150"/>
      <c r="AR24" s="156"/>
    </row>
    <row r="25" spans="1:44" ht="12.75">
      <c r="A25" s="147">
        <v>210</v>
      </c>
      <c r="B25" s="148" t="s">
        <v>103</v>
      </c>
      <c r="C25" s="148" t="s">
        <v>137</v>
      </c>
      <c r="D25" s="149" t="s">
        <v>152</v>
      </c>
      <c r="E25" s="145">
        <f t="shared" si="3"/>
        <v>114.79</v>
      </c>
      <c r="F25" s="145">
        <f t="shared" si="1"/>
        <v>114.79</v>
      </c>
      <c r="G25" s="150"/>
      <c r="H25" s="150"/>
      <c r="I25" s="150">
        <v>114.79</v>
      </c>
      <c r="J25" s="150"/>
      <c r="K25" s="150"/>
      <c r="L25" s="150"/>
      <c r="M25" s="150"/>
      <c r="N25" s="145">
        <f t="shared" si="2"/>
        <v>0</v>
      </c>
      <c r="O25" s="150"/>
      <c r="P25" s="150"/>
      <c r="Q25" s="150"/>
      <c r="R25" s="150"/>
      <c r="S25" s="150"/>
      <c r="T25" s="150"/>
      <c r="U25" s="150"/>
      <c r="V25" s="150"/>
      <c r="W25" s="150"/>
      <c r="X25" s="145">
        <v>114.79</v>
      </c>
      <c r="Y25" s="145">
        <v>114.79</v>
      </c>
      <c r="Z25" s="145"/>
      <c r="AA25" s="145"/>
      <c r="AB25" s="145">
        <v>188.17</v>
      </c>
      <c r="AC25" s="145"/>
      <c r="AD25" s="145"/>
      <c r="AE25" s="145"/>
      <c r="AF25" s="152"/>
      <c r="AG25" s="145">
        <v>0</v>
      </c>
      <c r="AH25" s="145"/>
      <c r="AI25" s="145"/>
      <c r="AJ25" s="145"/>
      <c r="AK25" s="145"/>
      <c r="AL25" s="145"/>
      <c r="AM25" s="145"/>
      <c r="AN25" s="145"/>
      <c r="AO25" s="150"/>
      <c r="AP25" s="150"/>
      <c r="AQ25" s="150"/>
      <c r="AR25" s="156"/>
    </row>
    <row r="26" spans="1:44" ht="12.75">
      <c r="A26" s="147">
        <v>210</v>
      </c>
      <c r="B26" s="148" t="s">
        <v>103</v>
      </c>
      <c r="C26" s="148" t="s">
        <v>153</v>
      </c>
      <c r="D26" s="149" t="s">
        <v>154</v>
      </c>
      <c r="E26" s="145">
        <f t="shared" si="3"/>
        <v>54.37</v>
      </c>
      <c r="F26" s="145">
        <f t="shared" si="1"/>
        <v>54.37</v>
      </c>
      <c r="G26" s="150"/>
      <c r="H26" s="150"/>
      <c r="I26" s="150">
        <v>54.37</v>
      </c>
      <c r="J26" s="150"/>
      <c r="K26" s="150"/>
      <c r="L26" s="150"/>
      <c r="M26" s="150"/>
      <c r="N26" s="145">
        <f t="shared" si="2"/>
        <v>0</v>
      </c>
      <c r="O26" s="150"/>
      <c r="P26" s="150"/>
      <c r="Q26" s="150"/>
      <c r="R26" s="150"/>
      <c r="S26" s="150"/>
      <c r="T26" s="150"/>
      <c r="U26" s="150"/>
      <c r="V26" s="150"/>
      <c r="W26" s="150"/>
      <c r="X26" s="145">
        <v>54.37</v>
      </c>
      <c r="Y26" s="145">
        <v>54.37</v>
      </c>
      <c r="Z26" s="145"/>
      <c r="AA26" s="145"/>
      <c r="AB26" s="145">
        <v>114.79</v>
      </c>
      <c r="AC26" s="145"/>
      <c r="AD26" s="145"/>
      <c r="AE26" s="145"/>
      <c r="AF26" s="152"/>
      <c r="AG26" s="145">
        <v>0</v>
      </c>
      <c r="AH26" s="145"/>
      <c r="AI26" s="145"/>
      <c r="AJ26" s="145"/>
      <c r="AK26" s="145"/>
      <c r="AL26" s="145"/>
      <c r="AM26" s="145"/>
      <c r="AN26" s="145"/>
      <c r="AO26" s="150"/>
      <c r="AP26" s="150"/>
      <c r="AQ26" s="150"/>
      <c r="AR26" s="156"/>
    </row>
    <row r="27" spans="1:44" ht="12.75">
      <c r="A27" s="147">
        <v>210</v>
      </c>
      <c r="B27" s="148" t="s">
        <v>103</v>
      </c>
      <c r="C27" s="148" t="s">
        <v>146</v>
      </c>
      <c r="D27" s="149" t="s">
        <v>155</v>
      </c>
      <c r="E27" s="145">
        <f t="shared" si="3"/>
        <v>19.01</v>
      </c>
      <c r="F27" s="145">
        <f t="shared" si="1"/>
        <v>19.01</v>
      </c>
      <c r="G27" s="150"/>
      <c r="H27" s="150"/>
      <c r="I27" s="150">
        <v>19.01</v>
      </c>
      <c r="J27" s="150"/>
      <c r="K27" s="150"/>
      <c r="L27" s="150"/>
      <c r="M27" s="150"/>
      <c r="N27" s="145">
        <f t="shared" si="2"/>
        <v>0</v>
      </c>
      <c r="O27" s="150"/>
      <c r="P27" s="150"/>
      <c r="Q27" s="150"/>
      <c r="R27" s="150"/>
      <c r="S27" s="150"/>
      <c r="T27" s="150"/>
      <c r="U27" s="150"/>
      <c r="V27" s="150"/>
      <c r="W27" s="150"/>
      <c r="X27" s="145">
        <v>19.01</v>
      </c>
      <c r="Y27" s="145">
        <v>19.01</v>
      </c>
      <c r="Z27" s="145"/>
      <c r="AA27" s="145"/>
      <c r="AB27" s="145">
        <v>54.37</v>
      </c>
      <c r="AC27" s="145"/>
      <c r="AD27" s="145"/>
      <c r="AE27" s="145"/>
      <c r="AF27" s="152"/>
      <c r="AG27" s="145">
        <v>0</v>
      </c>
      <c r="AH27" s="145"/>
      <c r="AI27" s="145"/>
      <c r="AJ27" s="145"/>
      <c r="AK27" s="145"/>
      <c r="AL27" s="145"/>
      <c r="AM27" s="145"/>
      <c r="AN27" s="145"/>
      <c r="AO27" s="150"/>
      <c r="AP27" s="150"/>
      <c r="AQ27" s="150"/>
      <c r="AR27" s="156"/>
    </row>
    <row r="28" spans="1:44" ht="12.75">
      <c r="A28" s="147">
        <v>221</v>
      </c>
      <c r="B28" s="148"/>
      <c r="C28" s="148"/>
      <c r="D28" s="149" t="s">
        <v>156</v>
      </c>
      <c r="E28" s="145">
        <f>F29+N29</f>
        <v>145.37</v>
      </c>
      <c r="F28" s="145">
        <f t="shared" si="1"/>
        <v>145.37</v>
      </c>
      <c r="G28" s="150"/>
      <c r="H28" s="150"/>
      <c r="I28" s="150"/>
      <c r="J28" s="150">
        <v>145.37</v>
      </c>
      <c r="K28" s="150"/>
      <c r="L28" s="150"/>
      <c r="M28" s="150"/>
      <c r="N28" s="145">
        <f t="shared" si="2"/>
        <v>0</v>
      </c>
      <c r="O28" s="150"/>
      <c r="P28" s="150"/>
      <c r="Q28" s="150"/>
      <c r="R28" s="150"/>
      <c r="S28" s="150"/>
      <c r="T28" s="150"/>
      <c r="U28" s="150"/>
      <c r="V28" s="150"/>
      <c r="W28" s="150"/>
      <c r="X28" s="145">
        <v>145.37</v>
      </c>
      <c r="Y28" s="145">
        <v>145.37</v>
      </c>
      <c r="Z28" s="145"/>
      <c r="AA28" s="145"/>
      <c r="AB28" s="145">
        <v>19.01</v>
      </c>
      <c r="AC28" s="145">
        <v>145.37</v>
      </c>
      <c r="AD28" s="145"/>
      <c r="AE28" s="145"/>
      <c r="AF28" s="152"/>
      <c r="AG28" s="145">
        <v>0</v>
      </c>
      <c r="AH28" s="145"/>
      <c r="AI28" s="145"/>
      <c r="AJ28" s="145"/>
      <c r="AK28" s="145"/>
      <c r="AL28" s="145"/>
      <c r="AM28" s="145"/>
      <c r="AN28" s="145"/>
      <c r="AO28" s="150"/>
      <c r="AP28" s="150"/>
      <c r="AQ28" s="150"/>
      <c r="AR28" s="156"/>
    </row>
    <row r="29" spans="1:44" ht="12.75">
      <c r="A29" s="147">
        <v>221</v>
      </c>
      <c r="B29" s="148" t="s">
        <v>137</v>
      </c>
      <c r="C29" s="148"/>
      <c r="D29" s="149" t="s">
        <v>157</v>
      </c>
      <c r="E29" s="145">
        <f t="shared" si="3"/>
        <v>145.37</v>
      </c>
      <c r="F29" s="145">
        <f t="shared" si="1"/>
        <v>145.37</v>
      </c>
      <c r="G29" s="150"/>
      <c r="H29" s="150"/>
      <c r="I29" s="150"/>
      <c r="J29" s="150">
        <v>145.37</v>
      </c>
      <c r="K29" s="150"/>
      <c r="L29" s="150"/>
      <c r="M29" s="150"/>
      <c r="N29" s="145">
        <f t="shared" si="2"/>
        <v>0</v>
      </c>
      <c r="O29" s="150"/>
      <c r="P29" s="150"/>
      <c r="Q29" s="150"/>
      <c r="R29" s="150"/>
      <c r="S29" s="150"/>
      <c r="T29" s="150"/>
      <c r="U29" s="150"/>
      <c r="V29" s="150"/>
      <c r="W29" s="150"/>
      <c r="X29" s="145">
        <v>145.37</v>
      </c>
      <c r="Y29" s="145">
        <v>145.37</v>
      </c>
      <c r="Z29" s="145"/>
      <c r="AA29" s="145"/>
      <c r="AB29" s="145"/>
      <c r="AC29" s="145">
        <v>145.37</v>
      </c>
      <c r="AD29" s="145"/>
      <c r="AE29" s="145"/>
      <c r="AF29" s="152"/>
      <c r="AG29" s="145">
        <v>0</v>
      </c>
      <c r="AH29" s="145"/>
      <c r="AI29" s="145"/>
      <c r="AJ29" s="145"/>
      <c r="AK29" s="145"/>
      <c r="AL29" s="145"/>
      <c r="AM29" s="145"/>
      <c r="AN29" s="145"/>
      <c r="AO29" s="150"/>
      <c r="AP29" s="150"/>
      <c r="AQ29" s="150"/>
      <c r="AR29" s="156"/>
    </row>
    <row r="30" spans="1:44" ht="12.75">
      <c r="A30" s="147">
        <v>221</v>
      </c>
      <c r="B30" s="148" t="s">
        <v>137</v>
      </c>
      <c r="C30" s="148" t="s">
        <v>148</v>
      </c>
      <c r="D30" s="149" t="s">
        <v>82</v>
      </c>
      <c r="E30" s="145">
        <f t="shared" si="3"/>
        <v>145.37</v>
      </c>
      <c r="F30" s="145">
        <f t="shared" si="1"/>
        <v>145.37</v>
      </c>
      <c r="G30" s="150"/>
      <c r="H30" s="150"/>
      <c r="I30" s="150"/>
      <c r="J30" s="150">
        <v>145.37</v>
      </c>
      <c r="K30" s="150"/>
      <c r="L30" s="150"/>
      <c r="M30" s="150"/>
      <c r="N30" s="145">
        <f t="shared" si="2"/>
        <v>0</v>
      </c>
      <c r="O30" s="150"/>
      <c r="P30" s="150"/>
      <c r="Q30" s="150"/>
      <c r="R30" s="150"/>
      <c r="S30" s="150"/>
      <c r="T30" s="150"/>
      <c r="U30" s="150"/>
      <c r="V30" s="150"/>
      <c r="W30" s="150"/>
      <c r="X30" s="145">
        <v>145.37</v>
      </c>
      <c r="Y30" s="145">
        <v>145.37</v>
      </c>
      <c r="Z30" s="145"/>
      <c r="AA30" s="145"/>
      <c r="AB30" s="145"/>
      <c r="AC30" s="145">
        <v>145.37</v>
      </c>
      <c r="AD30" s="145"/>
      <c r="AE30" s="145"/>
      <c r="AF30" s="152"/>
      <c r="AG30" s="145">
        <v>0</v>
      </c>
      <c r="AH30" s="145"/>
      <c r="AI30" s="145"/>
      <c r="AJ30" s="145"/>
      <c r="AK30" s="145"/>
      <c r="AL30" s="145"/>
      <c r="AM30" s="145"/>
      <c r="AN30" s="145"/>
      <c r="AO30" s="150"/>
      <c r="AP30" s="150"/>
      <c r="AQ30" s="150"/>
      <c r="AR30" s="156"/>
    </row>
    <row r="31" spans="2:33" ht="12.75">
      <c r="B31" s="151"/>
      <c r="C31" s="151"/>
      <c r="AG31" s="72">
        <v>0</v>
      </c>
    </row>
    <row r="32" spans="2:3" ht="12.75">
      <c r="B32" s="151"/>
      <c r="C32" s="151"/>
    </row>
    <row r="33" spans="2:3" ht="12.75">
      <c r="B33" s="151"/>
      <c r="C33" s="151"/>
    </row>
    <row r="34" spans="2:3" ht="12.75">
      <c r="B34" s="151"/>
      <c r="C34" s="151"/>
    </row>
    <row r="35" spans="2:3" ht="12.75">
      <c r="B35" s="151"/>
      <c r="C35" s="151"/>
    </row>
    <row r="36" spans="2:3" ht="12.75">
      <c r="B36" s="151"/>
      <c r="C36" s="151"/>
    </row>
    <row r="37" spans="2:3" ht="12.75">
      <c r="B37" s="151"/>
      <c r="C37" s="151"/>
    </row>
    <row r="38" spans="2:3" ht="12.75">
      <c r="B38" s="151"/>
      <c r="C38" s="151"/>
    </row>
    <row r="39" spans="2:3" ht="12.75">
      <c r="B39" s="151"/>
      <c r="C39" s="151"/>
    </row>
    <row r="40" spans="2:3" ht="12.75">
      <c r="B40" s="151"/>
      <c r="C40" s="151"/>
    </row>
    <row r="41" spans="2:3" ht="12.75">
      <c r="B41" s="151"/>
      <c r="C41" s="151"/>
    </row>
    <row r="42" spans="2:3" ht="12.75">
      <c r="B42" s="151"/>
      <c r="C42" s="151"/>
    </row>
    <row r="43" spans="2:3" ht="12.75">
      <c r="B43" s="151"/>
      <c r="C43" s="151"/>
    </row>
    <row r="44" spans="2:3" ht="12.75">
      <c r="B44" s="151"/>
      <c r="C44" s="151"/>
    </row>
    <row r="45" spans="2:3" ht="12.75">
      <c r="B45" s="151"/>
      <c r="C45" s="151"/>
    </row>
    <row r="46" spans="2:3" ht="12.75">
      <c r="B46" s="151"/>
      <c r="C46" s="151"/>
    </row>
    <row r="47" spans="2:3" ht="12.75">
      <c r="B47" s="151"/>
      <c r="C47" s="151"/>
    </row>
    <row r="48" spans="2:3" ht="12.75">
      <c r="B48" s="151"/>
      <c r="C48" s="151"/>
    </row>
    <row r="49" spans="2:3" ht="12.75">
      <c r="B49" s="151"/>
      <c r="C49" s="151"/>
    </row>
    <row r="50" spans="2:3" ht="12.75">
      <c r="B50" s="151"/>
      <c r="C50" s="151"/>
    </row>
    <row r="51" spans="2:3" ht="12.75">
      <c r="B51" s="151"/>
      <c r="C51" s="151"/>
    </row>
    <row r="52" spans="2:3" ht="12.75">
      <c r="B52" s="151"/>
      <c r="C52" s="151"/>
    </row>
    <row r="53" spans="2:3" ht="12.75">
      <c r="B53" s="151"/>
      <c r="C53" s="151"/>
    </row>
    <row r="54" spans="2:3" ht="12.75">
      <c r="B54" s="151"/>
      <c r="C54" s="151"/>
    </row>
    <row r="55" spans="2:3" ht="12.75">
      <c r="B55" s="151"/>
      <c r="C55" s="151"/>
    </row>
    <row r="56" spans="2:3" ht="12.75">
      <c r="B56" s="151"/>
      <c r="C56" s="151"/>
    </row>
    <row r="57" spans="2:3" ht="12.75">
      <c r="B57" s="151"/>
      <c r="C57" s="151"/>
    </row>
    <row r="58" spans="2:3" ht="12.75">
      <c r="B58" s="151"/>
      <c r="C58" s="151"/>
    </row>
    <row r="59" spans="2:3" ht="12.75">
      <c r="B59" s="151"/>
      <c r="C59" s="151"/>
    </row>
    <row r="60" spans="2:3" ht="12.75">
      <c r="B60" s="151"/>
      <c r="C60" s="151"/>
    </row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6:C9"/>
    <mergeCell ref="AP6:AQ8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1">
      <pane xSplit="3" ySplit="8" topLeftCell="D39" activePane="bottomRight" state="frozen"/>
      <selection pane="bottomRight" activeCell="E52" sqref="E52"/>
    </sheetView>
  </sheetViews>
  <sheetFormatPr defaultColWidth="9.140625" defaultRowHeight="12.75"/>
  <cols>
    <col min="1" max="2" width="8.140625" style="93" customWidth="1"/>
    <col min="3" max="3" width="37.00390625" style="94" bestFit="1" customWidth="1"/>
    <col min="4" max="4" width="13.57421875" style="95" customWidth="1"/>
    <col min="5" max="5" width="13.7109375" style="95" customWidth="1"/>
    <col min="6" max="6" width="15.28125" style="95" customWidth="1"/>
    <col min="7" max="7" width="14.7109375" style="95" customWidth="1"/>
    <col min="8" max="11" width="10.7109375" style="95" customWidth="1"/>
    <col min="12" max="12" width="19.28125" style="95" customWidth="1"/>
    <col min="13" max="13" width="10.28125" style="95" bestFit="1" customWidth="1"/>
    <col min="14" max="14" width="12.140625" style="95" customWidth="1"/>
    <col min="15" max="15" width="12.00390625" style="95" customWidth="1"/>
    <col min="16" max="16" width="9.140625" style="95" customWidth="1"/>
    <col min="17" max="18" width="10.28125" style="95" bestFit="1" customWidth="1"/>
    <col min="19" max="19" width="11.421875" style="95" bestFit="1" customWidth="1"/>
    <col min="20" max="16384" width="9.140625" style="95" customWidth="1"/>
  </cols>
  <sheetData>
    <row r="1" spans="1:19" s="90" customFormat="1" ht="12">
      <c r="A1" s="96"/>
      <c r="B1" s="96"/>
      <c r="C1" s="97"/>
      <c r="S1" s="126"/>
    </row>
    <row r="2" spans="1:19" ht="26.25">
      <c r="A2" s="98" t="s">
        <v>158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90" customFormat="1" ht="12">
      <c r="A3" s="99" t="s">
        <v>1</v>
      </c>
      <c r="B3" s="99"/>
      <c r="C3" s="99"/>
      <c r="S3" s="126" t="s">
        <v>41</v>
      </c>
    </row>
    <row r="4" spans="1:19" s="91" customFormat="1" ht="42.75" customHeight="1">
      <c r="A4" s="100" t="s">
        <v>159</v>
      </c>
      <c r="B4" s="101"/>
      <c r="C4" s="100" t="s">
        <v>160</v>
      </c>
      <c r="D4" s="8" t="s">
        <v>161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1" customFormat="1" ht="14.25">
      <c r="A5" s="102"/>
      <c r="B5" s="103"/>
      <c r="C5" s="104"/>
      <c r="D5" s="105" t="s">
        <v>162</v>
      </c>
      <c r="E5" s="55" t="s">
        <v>163</v>
      </c>
      <c r="F5" s="56"/>
      <c r="G5" s="56"/>
      <c r="H5" s="56"/>
      <c r="I5" s="56"/>
      <c r="J5" s="56"/>
      <c r="K5" s="56"/>
      <c r="L5" s="56"/>
      <c r="M5" s="56"/>
      <c r="N5" s="56"/>
      <c r="O5" s="58"/>
      <c r="P5" s="25" t="s">
        <v>164</v>
      </c>
      <c r="Q5" s="26"/>
      <c r="R5" s="26"/>
      <c r="S5" s="27"/>
    </row>
    <row r="6" spans="1:19" s="91" customFormat="1" ht="14.25" customHeight="1">
      <c r="A6" s="106" t="s">
        <v>76</v>
      </c>
      <c r="B6" s="106" t="s">
        <v>77</v>
      </c>
      <c r="C6" s="104"/>
      <c r="D6" s="107"/>
      <c r="E6" s="7" t="s">
        <v>68</v>
      </c>
      <c r="F6" s="108" t="s">
        <v>165</v>
      </c>
      <c r="G6" s="109"/>
      <c r="H6" s="109"/>
      <c r="I6" s="109"/>
      <c r="J6" s="109"/>
      <c r="K6" s="109"/>
      <c r="L6" s="109"/>
      <c r="M6" s="125"/>
      <c r="N6" s="6" t="s">
        <v>166</v>
      </c>
      <c r="O6" s="6" t="s">
        <v>167</v>
      </c>
      <c r="P6" s="28"/>
      <c r="Q6" s="29"/>
      <c r="R6" s="29"/>
      <c r="S6" s="30"/>
    </row>
    <row r="7" spans="1:19" s="91" customFormat="1" ht="46.5" customHeight="1">
      <c r="A7" s="110"/>
      <c r="B7" s="110"/>
      <c r="C7" s="102"/>
      <c r="D7" s="111"/>
      <c r="E7" s="10"/>
      <c r="F7" s="6" t="s">
        <v>74</v>
      </c>
      <c r="G7" s="6" t="s">
        <v>168</v>
      </c>
      <c r="H7" s="6" t="s">
        <v>169</v>
      </c>
      <c r="I7" s="6" t="s">
        <v>170</v>
      </c>
      <c r="J7" s="6" t="s">
        <v>171</v>
      </c>
      <c r="K7" s="6" t="s">
        <v>172</v>
      </c>
      <c r="L7" s="6" t="s">
        <v>173</v>
      </c>
      <c r="M7" s="6" t="s">
        <v>174</v>
      </c>
      <c r="N7" s="6"/>
      <c r="O7" s="6"/>
      <c r="P7" s="6" t="s">
        <v>74</v>
      </c>
      <c r="Q7" s="6" t="s">
        <v>175</v>
      </c>
      <c r="R7" s="6" t="s">
        <v>176</v>
      </c>
      <c r="S7" s="6" t="s">
        <v>177</v>
      </c>
    </row>
    <row r="8" spans="1:19" s="91" customFormat="1" ht="14.25">
      <c r="A8" s="112">
        <v>1</v>
      </c>
      <c r="B8" s="112">
        <v>2</v>
      </c>
      <c r="C8" s="113">
        <v>3</v>
      </c>
      <c r="D8" s="112">
        <v>4</v>
      </c>
      <c r="E8" s="112">
        <v>5</v>
      </c>
      <c r="F8" s="112">
        <v>6</v>
      </c>
      <c r="G8" s="112">
        <v>7</v>
      </c>
      <c r="H8" s="113">
        <v>8</v>
      </c>
      <c r="I8" s="112">
        <v>9</v>
      </c>
      <c r="J8" s="112">
        <v>10</v>
      </c>
      <c r="K8" s="112">
        <v>11</v>
      </c>
      <c r="L8" s="112">
        <v>12</v>
      </c>
      <c r="M8" s="113">
        <v>13</v>
      </c>
      <c r="N8" s="112">
        <v>14</v>
      </c>
      <c r="O8" s="112">
        <v>15</v>
      </c>
      <c r="P8" s="112">
        <v>16</v>
      </c>
      <c r="Q8" s="112">
        <v>17</v>
      </c>
      <c r="R8" s="113">
        <v>18</v>
      </c>
      <c r="S8" s="112">
        <v>19</v>
      </c>
    </row>
    <row r="9" spans="1:19" s="91" customFormat="1" ht="14.25" customHeight="1">
      <c r="A9" s="114"/>
      <c r="B9" s="114"/>
      <c r="C9" s="114" t="s">
        <v>68</v>
      </c>
      <c r="D9" s="115">
        <f>D10+D24+D52+D64</f>
        <v>1715.6499999999999</v>
      </c>
      <c r="E9" s="115">
        <f aca="true" t="shared" si="0" ref="E9:S9">E10+E24+E52+E64</f>
        <v>1715.6499999999999</v>
      </c>
      <c r="F9" s="115">
        <f t="shared" si="0"/>
        <v>1715.6499999999999</v>
      </c>
      <c r="G9" s="115">
        <f t="shared" si="0"/>
        <v>1715.6499999999999</v>
      </c>
      <c r="H9" s="115">
        <f t="shared" si="0"/>
        <v>0</v>
      </c>
      <c r="I9" s="115">
        <f t="shared" si="0"/>
        <v>0</v>
      </c>
      <c r="J9" s="115">
        <f t="shared" si="0"/>
        <v>0</v>
      </c>
      <c r="K9" s="115">
        <f t="shared" si="0"/>
        <v>0</v>
      </c>
      <c r="L9" s="115">
        <f t="shared" si="0"/>
        <v>0</v>
      </c>
      <c r="M9" s="115">
        <f t="shared" si="0"/>
        <v>0</v>
      </c>
      <c r="N9" s="115">
        <f t="shared" si="0"/>
        <v>0</v>
      </c>
      <c r="O9" s="115">
        <f t="shared" si="0"/>
        <v>0</v>
      </c>
      <c r="P9" s="115">
        <f t="shared" si="0"/>
        <v>0</v>
      </c>
      <c r="Q9" s="115">
        <f t="shared" si="0"/>
        <v>0</v>
      </c>
      <c r="R9" s="115">
        <f t="shared" si="0"/>
        <v>0</v>
      </c>
      <c r="S9" s="115">
        <f t="shared" si="0"/>
        <v>0</v>
      </c>
    </row>
    <row r="10" spans="1:20" ht="14.25">
      <c r="A10" s="116">
        <v>301</v>
      </c>
      <c r="B10" s="117" t="s">
        <v>178</v>
      </c>
      <c r="C10" s="118" t="s">
        <v>179</v>
      </c>
      <c r="D10" s="115">
        <f>SUM(D11:D23)</f>
        <v>1615.12</v>
      </c>
      <c r="E10" s="115">
        <f aca="true" t="shared" si="1" ref="E10:S10">SUM(E11:E23)</f>
        <v>1615.12</v>
      </c>
      <c r="F10" s="115">
        <f t="shared" si="1"/>
        <v>1615.12</v>
      </c>
      <c r="G10" s="115">
        <f t="shared" si="1"/>
        <v>1615.12</v>
      </c>
      <c r="H10" s="115">
        <f t="shared" si="1"/>
        <v>0</v>
      </c>
      <c r="I10" s="115">
        <f t="shared" si="1"/>
        <v>0</v>
      </c>
      <c r="J10" s="115">
        <f t="shared" si="1"/>
        <v>0</v>
      </c>
      <c r="K10" s="115">
        <f t="shared" si="1"/>
        <v>0</v>
      </c>
      <c r="L10" s="115">
        <f t="shared" si="1"/>
        <v>0</v>
      </c>
      <c r="M10" s="115">
        <f t="shared" si="1"/>
        <v>0</v>
      </c>
      <c r="N10" s="115">
        <f t="shared" si="1"/>
        <v>0</v>
      </c>
      <c r="O10" s="115">
        <f t="shared" si="1"/>
        <v>0</v>
      </c>
      <c r="P10" s="115">
        <f t="shared" si="1"/>
        <v>0</v>
      </c>
      <c r="Q10" s="115">
        <f t="shared" si="1"/>
        <v>0</v>
      </c>
      <c r="R10" s="115">
        <f t="shared" si="1"/>
        <v>0</v>
      </c>
      <c r="S10" s="115">
        <f t="shared" si="1"/>
        <v>0</v>
      </c>
      <c r="T10" s="127"/>
    </row>
    <row r="11" spans="1:20" ht="14.25">
      <c r="A11" s="119"/>
      <c r="B11" s="117" t="s">
        <v>180</v>
      </c>
      <c r="C11" s="120" t="s">
        <v>181</v>
      </c>
      <c r="D11" s="121">
        <f>E11+P11</f>
        <v>468.36</v>
      </c>
      <c r="E11" s="121">
        <f>F11+N11+O11</f>
        <v>468.36</v>
      </c>
      <c r="F11" s="121">
        <f>SUM(G11:M11)</f>
        <v>468.36</v>
      </c>
      <c r="G11" s="121">
        <v>468.36</v>
      </c>
      <c r="H11" s="121"/>
      <c r="I11" s="121"/>
      <c r="J11" s="121"/>
      <c r="K11" s="121"/>
      <c r="L11" s="121"/>
      <c r="M11" s="121"/>
      <c r="N11" s="121"/>
      <c r="O11" s="121"/>
      <c r="P11" s="121">
        <f>Q11+R11+S11</f>
        <v>0</v>
      </c>
      <c r="Q11" s="121"/>
      <c r="R11" s="121"/>
      <c r="S11" s="121"/>
      <c r="T11" s="127"/>
    </row>
    <row r="12" spans="1:20" ht="14.25">
      <c r="A12" s="119"/>
      <c r="B12" s="117" t="s">
        <v>182</v>
      </c>
      <c r="C12" s="120" t="s">
        <v>183</v>
      </c>
      <c r="D12" s="121">
        <f aca="true" t="shared" si="2" ref="D12:D68">E12+P12</f>
        <v>623.05</v>
      </c>
      <c r="E12" s="121">
        <f aca="true" t="shared" si="3" ref="E12:E23">F12+N12+O12</f>
        <v>623.05</v>
      </c>
      <c r="F12" s="121">
        <f aca="true" t="shared" si="4" ref="F12:F23">SUM(G12:M12)</f>
        <v>623.05</v>
      </c>
      <c r="G12" s="121">
        <v>623.05</v>
      </c>
      <c r="H12" s="121"/>
      <c r="I12" s="121"/>
      <c r="J12" s="121"/>
      <c r="K12" s="121"/>
      <c r="L12" s="121"/>
      <c r="M12" s="121"/>
      <c r="N12" s="121"/>
      <c r="O12" s="121"/>
      <c r="P12" s="121">
        <f aca="true" t="shared" si="5" ref="P12:P68">Q12+R12+S12</f>
        <v>0</v>
      </c>
      <c r="Q12" s="121"/>
      <c r="R12" s="121"/>
      <c r="S12" s="121"/>
      <c r="T12" s="127"/>
    </row>
    <row r="13" spans="1:20" ht="14.25">
      <c r="A13" s="119"/>
      <c r="B13" s="117" t="s">
        <v>184</v>
      </c>
      <c r="C13" s="120" t="s">
        <v>185</v>
      </c>
      <c r="D13" s="121">
        <f t="shared" si="2"/>
        <v>0</v>
      </c>
      <c r="E13" s="121">
        <f t="shared" si="3"/>
        <v>0</v>
      </c>
      <c r="F13" s="121">
        <f t="shared" si="4"/>
        <v>0</v>
      </c>
      <c r="G13" s="121"/>
      <c r="H13" s="121"/>
      <c r="I13" s="121"/>
      <c r="J13" s="121"/>
      <c r="K13" s="121"/>
      <c r="L13" s="121"/>
      <c r="M13" s="121"/>
      <c r="N13" s="121"/>
      <c r="O13" s="121"/>
      <c r="P13" s="121">
        <f t="shared" si="5"/>
        <v>0</v>
      </c>
      <c r="Q13" s="121"/>
      <c r="R13" s="121"/>
      <c r="S13" s="121"/>
      <c r="T13" s="127"/>
    </row>
    <row r="14" spans="1:20" ht="14.25">
      <c r="A14" s="119"/>
      <c r="B14" s="117" t="s">
        <v>186</v>
      </c>
      <c r="C14" s="120" t="s">
        <v>187</v>
      </c>
      <c r="D14" s="121">
        <f t="shared" si="2"/>
        <v>0</v>
      </c>
      <c r="E14" s="121">
        <f t="shared" si="3"/>
        <v>0</v>
      </c>
      <c r="F14" s="121">
        <f t="shared" si="4"/>
        <v>0</v>
      </c>
      <c r="G14" s="121"/>
      <c r="H14" s="121"/>
      <c r="I14" s="121"/>
      <c r="J14" s="121"/>
      <c r="K14" s="121"/>
      <c r="L14" s="121"/>
      <c r="M14" s="121"/>
      <c r="N14" s="121"/>
      <c r="O14" s="121"/>
      <c r="P14" s="121">
        <f t="shared" si="5"/>
        <v>0</v>
      </c>
      <c r="Q14" s="121"/>
      <c r="R14" s="121"/>
      <c r="S14" s="121"/>
      <c r="T14" s="127"/>
    </row>
    <row r="15" spans="1:20" ht="14.25">
      <c r="A15" s="119"/>
      <c r="B15" s="117" t="s">
        <v>188</v>
      </c>
      <c r="C15" s="120" t="s">
        <v>189</v>
      </c>
      <c r="D15" s="121">
        <f t="shared" si="2"/>
        <v>0</v>
      </c>
      <c r="E15" s="121">
        <f t="shared" si="3"/>
        <v>0</v>
      </c>
      <c r="F15" s="121">
        <f t="shared" si="4"/>
        <v>0</v>
      </c>
      <c r="G15" s="121"/>
      <c r="H15" s="121"/>
      <c r="I15" s="121"/>
      <c r="J15" s="121"/>
      <c r="K15" s="121"/>
      <c r="L15" s="121"/>
      <c r="M15" s="121"/>
      <c r="N15" s="121"/>
      <c r="O15" s="121"/>
      <c r="P15" s="121">
        <f t="shared" si="5"/>
        <v>0</v>
      </c>
      <c r="Q15" s="121"/>
      <c r="R15" s="121"/>
      <c r="S15" s="121"/>
      <c r="T15" s="127"/>
    </row>
    <row r="16" spans="1:20" ht="14.25">
      <c r="A16" s="119"/>
      <c r="B16" s="117" t="s">
        <v>190</v>
      </c>
      <c r="C16" s="120" t="s">
        <v>191</v>
      </c>
      <c r="D16" s="121">
        <f t="shared" si="2"/>
        <v>183.67</v>
      </c>
      <c r="E16" s="121">
        <f t="shared" si="3"/>
        <v>183.67</v>
      </c>
      <c r="F16" s="121">
        <f t="shared" si="4"/>
        <v>183.67</v>
      </c>
      <c r="G16" s="121">
        <v>183.67</v>
      </c>
      <c r="H16" s="121"/>
      <c r="I16" s="121"/>
      <c r="J16" s="121"/>
      <c r="K16" s="121"/>
      <c r="L16" s="121"/>
      <c r="M16" s="121"/>
      <c r="N16" s="121"/>
      <c r="O16" s="121"/>
      <c r="P16" s="121">
        <f t="shared" si="5"/>
        <v>0</v>
      </c>
      <c r="Q16" s="121"/>
      <c r="R16" s="121"/>
      <c r="S16" s="121"/>
      <c r="T16" s="127"/>
    </row>
    <row r="17" spans="1:20" ht="14.25">
      <c r="A17" s="119"/>
      <c r="B17" s="117" t="s">
        <v>192</v>
      </c>
      <c r="C17" s="120" t="s">
        <v>193</v>
      </c>
      <c r="D17" s="121">
        <f t="shared" si="2"/>
        <v>0</v>
      </c>
      <c r="E17" s="121">
        <f t="shared" si="3"/>
        <v>0</v>
      </c>
      <c r="F17" s="121">
        <f t="shared" si="4"/>
        <v>0</v>
      </c>
      <c r="G17" s="121"/>
      <c r="H17" s="121"/>
      <c r="I17" s="121"/>
      <c r="J17" s="121"/>
      <c r="K17" s="121"/>
      <c r="L17" s="121"/>
      <c r="M17" s="121"/>
      <c r="N17" s="121"/>
      <c r="O17" s="121"/>
      <c r="P17" s="121">
        <f t="shared" si="5"/>
        <v>0</v>
      </c>
      <c r="Q17" s="121"/>
      <c r="R17" s="121"/>
      <c r="S17" s="121"/>
      <c r="T17" s="127"/>
    </row>
    <row r="18" spans="1:20" ht="14.25">
      <c r="A18" s="119"/>
      <c r="B18" s="117" t="s">
        <v>194</v>
      </c>
      <c r="C18" s="120" t="s">
        <v>195</v>
      </c>
      <c r="D18" s="121">
        <f t="shared" si="2"/>
        <v>114.79</v>
      </c>
      <c r="E18" s="121">
        <f t="shared" si="3"/>
        <v>114.79</v>
      </c>
      <c r="F18" s="121">
        <f t="shared" si="4"/>
        <v>114.79</v>
      </c>
      <c r="G18" s="121">
        <v>114.79</v>
      </c>
      <c r="H18" s="121"/>
      <c r="I18" s="121"/>
      <c r="J18" s="121"/>
      <c r="K18" s="121"/>
      <c r="L18" s="121"/>
      <c r="M18" s="121"/>
      <c r="N18" s="121"/>
      <c r="O18" s="121"/>
      <c r="P18" s="121">
        <f t="shared" si="5"/>
        <v>0</v>
      </c>
      <c r="Q18" s="121"/>
      <c r="R18" s="121"/>
      <c r="S18" s="121"/>
      <c r="T18" s="127"/>
    </row>
    <row r="19" spans="1:20" ht="14.25">
      <c r="A19" s="119"/>
      <c r="B19" s="117" t="s">
        <v>196</v>
      </c>
      <c r="C19" s="120" t="s">
        <v>197</v>
      </c>
      <c r="D19" s="121">
        <f t="shared" si="2"/>
        <v>54.37</v>
      </c>
      <c r="E19" s="121">
        <f t="shared" si="3"/>
        <v>54.37</v>
      </c>
      <c r="F19" s="121">
        <f t="shared" si="4"/>
        <v>54.37</v>
      </c>
      <c r="G19" s="121">
        <v>54.37</v>
      </c>
      <c r="H19" s="121"/>
      <c r="I19" s="121"/>
      <c r="J19" s="121"/>
      <c r="K19" s="121"/>
      <c r="L19" s="121"/>
      <c r="M19" s="121"/>
      <c r="N19" s="121"/>
      <c r="O19" s="121"/>
      <c r="P19" s="121">
        <f t="shared" si="5"/>
        <v>0</v>
      </c>
      <c r="Q19" s="121"/>
      <c r="R19" s="121"/>
      <c r="S19" s="121"/>
      <c r="T19" s="127"/>
    </row>
    <row r="20" spans="1:20" ht="14.25">
      <c r="A20" s="119"/>
      <c r="B20" s="117" t="s">
        <v>198</v>
      </c>
      <c r="C20" s="120" t="s">
        <v>199</v>
      </c>
      <c r="D20" s="121">
        <f t="shared" si="2"/>
        <v>25.51</v>
      </c>
      <c r="E20" s="121">
        <f t="shared" si="3"/>
        <v>25.51</v>
      </c>
      <c r="F20" s="121">
        <f t="shared" si="4"/>
        <v>25.51</v>
      </c>
      <c r="G20" s="121">
        <v>25.51</v>
      </c>
      <c r="H20" s="121"/>
      <c r="I20" s="121"/>
      <c r="J20" s="121"/>
      <c r="K20" s="121"/>
      <c r="L20" s="121"/>
      <c r="M20" s="121"/>
      <c r="N20" s="121"/>
      <c r="O20" s="121"/>
      <c r="P20" s="121">
        <f t="shared" si="5"/>
        <v>0</v>
      </c>
      <c r="Q20" s="121"/>
      <c r="R20" s="121"/>
      <c r="S20" s="121"/>
      <c r="T20" s="127"/>
    </row>
    <row r="21" spans="1:20" ht="14.25">
      <c r="A21" s="119"/>
      <c r="B21" s="117" t="s">
        <v>200</v>
      </c>
      <c r="C21" s="120" t="s">
        <v>201</v>
      </c>
      <c r="D21" s="121">
        <f t="shared" si="2"/>
        <v>145.37</v>
      </c>
      <c r="E21" s="121">
        <f t="shared" si="3"/>
        <v>145.37</v>
      </c>
      <c r="F21" s="121">
        <f t="shared" si="4"/>
        <v>145.37</v>
      </c>
      <c r="G21" s="121">
        <v>145.37</v>
      </c>
      <c r="H21" s="121"/>
      <c r="I21" s="121"/>
      <c r="J21" s="121"/>
      <c r="K21" s="121"/>
      <c r="L21" s="121"/>
      <c r="M21" s="121"/>
      <c r="N21" s="121"/>
      <c r="O21" s="121"/>
      <c r="P21" s="121">
        <f t="shared" si="5"/>
        <v>0</v>
      </c>
      <c r="Q21" s="121"/>
      <c r="R21" s="121"/>
      <c r="S21" s="121"/>
      <c r="T21" s="127"/>
    </row>
    <row r="22" spans="1:20" ht="14.25">
      <c r="A22" s="119"/>
      <c r="B22" s="117" t="s">
        <v>202</v>
      </c>
      <c r="C22" s="120" t="s">
        <v>203</v>
      </c>
      <c r="D22" s="121">
        <f t="shared" si="2"/>
        <v>0</v>
      </c>
      <c r="E22" s="121">
        <f t="shared" si="3"/>
        <v>0</v>
      </c>
      <c r="F22" s="121">
        <f t="shared" si="4"/>
        <v>0</v>
      </c>
      <c r="G22" s="121"/>
      <c r="H22" s="121"/>
      <c r="I22" s="121"/>
      <c r="J22" s="121"/>
      <c r="K22" s="121"/>
      <c r="L22" s="121"/>
      <c r="M22" s="121"/>
      <c r="N22" s="121"/>
      <c r="O22" s="121"/>
      <c r="P22" s="121">
        <f t="shared" si="5"/>
        <v>0</v>
      </c>
      <c r="Q22" s="121"/>
      <c r="R22" s="121"/>
      <c r="S22" s="121"/>
      <c r="T22" s="127"/>
    </row>
    <row r="23" spans="1:20" ht="14.25">
      <c r="A23" s="119"/>
      <c r="B23" s="117" t="s">
        <v>204</v>
      </c>
      <c r="C23" s="120" t="s">
        <v>205</v>
      </c>
      <c r="D23" s="121">
        <f t="shared" si="2"/>
        <v>0</v>
      </c>
      <c r="E23" s="121">
        <f t="shared" si="3"/>
        <v>0</v>
      </c>
      <c r="F23" s="121">
        <f t="shared" si="4"/>
        <v>0</v>
      </c>
      <c r="G23" s="121"/>
      <c r="H23" s="121"/>
      <c r="I23" s="121"/>
      <c r="J23" s="121"/>
      <c r="K23" s="121"/>
      <c r="L23" s="121"/>
      <c r="M23" s="121"/>
      <c r="N23" s="121"/>
      <c r="O23" s="121"/>
      <c r="P23" s="121">
        <f t="shared" si="5"/>
        <v>0</v>
      </c>
      <c r="Q23" s="121"/>
      <c r="R23" s="121"/>
      <c r="S23" s="121"/>
      <c r="T23" s="127"/>
    </row>
    <row r="24" spans="1:20" s="92" customFormat="1" ht="14.25">
      <c r="A24" s="116">
        <v>302</v>
      </c>
      <c r="B24" s="122"/>
      <c r="C24" s="118" t="s">
        <v>206</v>
      </c>
      <c r="D24" s="115">
        <f>SUM(D25:D51)</f>
        <v>76.19</v>
      </c>
      <c r="E24" s="115">
        <f aca="true" t="shared" si="6" ref="E24:S24">SUM(E25:E51)</f>
        <v>76.19</v>
      </c>
      <c r="F24" s="115">
        <f t="shared" si="6"/>
        <v>76.19</v>
      </c>
      <c r="G24" s="115">
        <f t="shared" si="6"/>
        <v>76.19</v>
      </c>
      <c r="H24" s="115">
        <f t="shared" si="6"/>
        <v>0</v>
      </c>
      <c r="I24" s="115">
        <f t="shared" si="6"/>
        <v>0</v>
      </c>
      <c r="J24" s="115">
        <f t="shared" si="6"/>
        <v>0</v>
      </c>
      <c r="K24" s="115">
        <f t="shared" si="6"/>
        <v>0</v>
      </c>
      <c r="L24" s="115">
        <f t="shared" si="6"/>
        <v>0</v>
      </c>
      <c r="M24" s="115">
        <f t="shared" si="6"/>
        <v>0</v>
      </c>
      <c r="N24" s="115">
        <f t="shared" si="6"/>
        <v>0</v>
      </c>
      <c r="O24" s="115">
        <f t="shared" si="6"/>
        <v>0</v>
      </c>
      <c r="P24" s="115">
        <f t="shared" si="6"/>
        <v>0</v>
      </c>
      <c r="Q24" s="115">
        <f t="shared" si="6"/>
        <v>0</v>
      </c>
      <c r="R24" s="115">
        <f t="shared" si="6"/>
        <v>0</v>
      </c>
      <c r="S24" s="115">
        <f t="shared" si="6"/>
        <v>0</v>
      </c>
      <c r="T24" s="128"/>
    </row>
    <row r="25" spans="1:20" ht="14.25">
      <c r="A25" s="119"/>
      <c r="B25" s="117" t="s">
        <v>180</v>
      </c>
      <c r="C25" s="120" t="s">
        <v>207</v>
      </c>
      <c r="D25" s="121">
        <f t="shared" si="2"/>
        <v>22.09</v>
      </c>
      <c r="E25" s="121">
        <f aca="true" t="shared" si="7" ref="E25:E51">F25+N25+O25</f>
        <v>22.09</v>
      </c>
      <c r="F25" s="121">
        <f aca="true" t="shared" si="8" ref="F25:F51">SUM(G25:M25)</f>
        <v>22.09</v>
      </c>
      <c r="G25" s="121">
        <v>22.09</v>
      </c>
      <c r="H25" s="121"/>
      <c r="I25" s="121"/>
      <c r="J25" s="121"/>
      <c r="K25" s="121"/>
      <c r="L25" s="121"/>
      <c r="M25" s="121"/>
      <c r="N25" s="121"/>
      <c r="O25" s="121"/>
      <c r="P25" s="121">
        <f t="shared" si="5"/>
        <v>0</v>
      </c>
      <c r="Q25" s="121"/>
      <c r="R25" s="121"/>
      <c r="S25" s="121"/>
      <c r="T25" s="127"/>
    </row>
    <row r="26" spans="1:20" ht="14.25">
      <c r="A26" s="119"/>
      <c r="B26" s="117" t="s">
        <v>182</v>
      </c>
      <c r="C26" s="120" t="s">
        <v>208</v>
      </c>
      <c r="D26" s="121">
        <f t="shared" si="2"/>
        <v>0</v>
      </c>
      <c r="E26" s="121">
        <f t="shared" si="7"/>
        <v>0</v>
      </c>
      <c r="F26" s="121">
        <f t="shared" si="8"/>
        <v>0</v>
      </c>
      <c r="G26" s="121"/>
      <c r="H26" s="121"/>
      <c r="I26" s="121"/>
      <c r="J26" s="121"/>
      <c r="K26" s="121"/>
      <c r="L26" s="121"/>
      <c r="M26" s="121"/>
      <c r="N26" s="121"/>
      <c r="O26" s="121"/>
      <c r="P26" s="121">
        <f t="shared" si="5"/>
        <v>0</v>
      </c>
      <c r="Q26" s="121"/>
      <c r="R26" s="121"/>
      <c r="S26" s="121"/>
      <c r="T26" s="127"/>
    </row>
    <row r="27" spans="1:20" ht="14.25">
      <c r="A27" s="119"/>
      <c r="B27" s="117" t="s">
        <v>184</v>
      </c>
      <c r="C27" s="120" t="s">
        <v>209</v>
      </c>
      <c r="D27" s="121">
        <f t="shared" si="2"/>
        <v>0</v>
      </c>
      <c r="E27" s="121">
        <f t="shared" si="7"/>
        <v>0</v>
      </c>
      <c r="F27" s="121">
        <f t="shared" si="8"/>
        <v>0</v>
      </c>
      <c r="G27" s="121"/>
      <c r="H27" s="121"/>
      <c r="I27" s="121"/>
      <c r="J27" s="121"/>
      <c r="K27" s="121"/>
      <c r="L27" s="121"/>
      <c r="M27" s="121"/>
      <c r="N27" s="121"/>
      <c r="O27" s="121"/>
      <c r="P27" s="121">
        <f t="shared" si="5"/>
        <v>0</v>
      </c>
      <c r="Q27" s="121"/>
      <c r="R27" s="121"/>
      <c r="S27" s="121"/>
      <c r="T27" s="127"/>
    </row>
    <row r="28" spans="1:20" ht="14.25">
      <c r="A28" s="119"/>
      <c r="B28" s="117" t="s">
        <v>210</v>
      </c>
      <c r="C28" s="120" t="s">
        <v>211</v>
      </c>
      <c r="D28" s="121">
        <f t="shared" si="2"/>
        <v>0</v>
      </c>
      <c r="E28" s="121">
        <f t="shared" si="7"/>
        <v>0</v>
      </c>
      <c r="F28" s="121">
        <f t="shared" si="8"/>
        <v>0</v>
      </c>
      <c r="G28" s="121"/>
      <c r="H28" s="121"/>
      <c r="I28" s="121"/>
      <c r="J28" s="121"/>
      <c r="K28" s="121"/>
      <c r="L28" s="121"/>
      <c r="M28" s="121"/>
      <c r="N28" s="121"/>
      <c r="O28" s="121"/>
      <c r="P28" s="121">
        <f t="shared" si="5"/>
        <v>0</v>
      </c>
      <c r="Q28" s="121"/>
      <c r="R28" s="121"/>
      <c r="S28" s="121"/>
      <c r="T28" s="127"/>
    </row>
    <row r="29" spans="1:20" ht="14.25">
      <c r="A29" s="119"/>
      <c r="B29" s="117" t="s">
        <v>212</v>
      </c>
      <c r="C29" s="120" t="s">
        <v>213</v>
      </c>
      <c r="D29" s="121">
        <f t="shared" si="2"/>
        <v>0</v>
      </c>
      <c r="E29" s="121">
        <f t="shared" si="7"/>
        <v>0</v>
      </c>
      <c r="F29" s="121">
        <f t="shared" si="8"/>
        <v>0</v>
      </c>
      <c r="G29" s="121"/>
      <c r="H29" s="121"/>
      <c r="I29" s="121"/>
      <c r="J29" s="121"/>
      <c r="K29" s="121"/>
      <c r="L29" s="121"/>
      <c r="M29" s="121"/>
      <c r="N29" s="121"/>
      <c r="O29" s="121"/>
      <c r="P29" s="121">
        <f t="shared" si="5"/>
        <v>0</v>
      </c>
      <c r="Q29" s="121"/>
      <c r="R29" s="121"/>
      <c r="S29" s="121"/>
      <c r="T29" s="127"/>
    </row>
    <row r="30" spans="1:20" ht="14.25">
      <c r="A30" s="119"/>
      <c r="B30" s="117" t="s">
        <v>186</v>
      </c>
      <c r="C30" s="120" t="s">
        <v>214</v>
      </c>
      <c r="D30" s="121">
        <f t="shared" si="2"/>
        <v>0</v>
      </c>
      <c r="E30" s="121">
        <f t="shared" si="7"/>
        <v>0</v>
      </c>
      <c r="F30" s="121">
        <f t="shared" si="8"/>
        <v>0</v>
      </c>
      <c r="G30" s="121"/>
      <c r="H30" s="121"/>
      <c r="I30" s="121"/>
      <c r="J30" s="121"/>
      <c r="K30" s="121"/>
      <c r="L30" s="121"/>
      <c r="M30" s="121"/>
      <c r="N30" s="121"/>
      <c r="O30" s="121"/>
      <c r="P30" s="121">
        <f t="shared" si="5"/>
        <v>0</v>
      </c>
      <c r="Q30" s="121"/>
      <c r="R30" s="121"/>
      <c r="S30" s="121"/>
      <c r="T30" s="127"/>
    </row>
    <row r="31" spans="1:20" ht="14.25">
      <c r="A31" s="119"/>
      <c r="B31" s="117" t="s">
        <v>188</v>
      </c>
      <c r="C31" s="120" t="s">
        <v>215</v>
      </c>
      <c r="D31" s="121">
        <f t="shared" si="2"/>
        <v>0</v>
      </c>
      <c r="E31" s="121">
        <f t="shared" si="7"/>
        <v>0</v>
      </c>
      <c r="F31" s="121">
        <f t="shared" si="8"/>
        <v>0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>
        <f t="shared" si="5"/>
        <v>0</v>
      </c>
      <c r="Q31" s="121"/>
      <c r="R31" s="121"/>
      <c r="S31" s="121"/>
      <c r="T31" s="127"/>
    </row>
    <row r="32" spans="1:20" ht="14.25">
      <c r="A32" s="119"/>
      <c r="B32" s="117" t="s">
        <v>190</v>
      </c>
      <c r="C32" s="120" t="s">
        <v>216</v>
      </c>
      <c r="D32" s="121">
        <f t="shared" si="2"/>
        <v>0</v>
      </c>
      <c r="E32" s="121">
        <f t="shared" si="7"/>
        <v>0</v>
      </c>
      <c r="F32" s="121">
        <f t="shared" si="8"/>
        <v>0</v>
      </c>
      <c r="G32" s="121"/>
      <c r="H32" s="121"/>
      <c r="I32" s="121"/>
      <c r="J32" s="121"/>
      <c r="K32" s="121"/>
      <c r="L32" s="121"/>
      <c r="M32" s="121"/>
      <c r="N32" s="121"/>
      <c r="O32" s="121"/>
      <c r="P32" s="121">
        <f t="shared" si="5"/>
        <v>0</v>
      </c>
      <c r="Q32" s="121"/>
      <c r="R32" s="121"/>
      <c r="S32" s="121"/>
      <c r="T32" s="127"/>
    </row>
    <row r="33" spans="1:20" ht="14.25">
      <c r="A33" s="119"/>
      <c r="B33" s="117" t="s">
        <v>192</v>
      </c>
      <c r="C33" s="120" t="s">
        <v>217</v>
      </c>
      <c r="D33" s="121">
        <f t="shared" si="2"/>
        <v>0</v>
      </c>
      <c r="E33" s="121">
        <f t="shared" si="7"/>
        <v>0</v>
      </c>
      <c r="F33" s="121">
        <f t="shared" si="8"/>
        <v>0</v>
      </c>
      <c r="G33" s="121"/>
      <c r="H33" s="121"/>
      <c r="I33" s="121"/>
      <c r="J33" s="121"/>
      <c r="K33" s="121"/>
      <c r="L33" s="121"/>
      <c r="M33" s="121"/>
      <c r="N33" s="121"/>
      <c r="O33" s="121"/>
      <c r="P33" s="121">
        <f t="shared" si="5"/>
        <v>0</v>
      </c>
      <c r="Q33" s="121"/>
      <c r="R33" s="121"/>
      <c r="S33" s="121"/>
      <c r="T33" s="127"/>
    </row>
    <row r="34" spans="1:20" ht="14.25">
      <c r="A34" s="119"/>
      <c r="B34" s="117" t="s">
        <v>196</v>
      </c>
      <c r="C34" s="120" t="s">
        <v>218</v>
      </c>
      <c r="D34" s="121">
        <f t="shared" si="2"/>
        <v>2</v>
      </c>
      <c r="E34" s="121">
        <f t="shared" si="7"/>
        <v>2</v>
      </c>
      <c r="F34" s="121">
        <f t="shared" si="8"/>
        <v>2</v>
      </c>
      <c r="G34" s="121">
        <v>2</v>
      </c>
      <c r="H34" s="121"/>
      <c r="I34" s="121"/>
      <c r="J34" s="121"/>
      <c r="K34" s="121"/>
      <c r="L34" s="121"/>
      <c r="M34" s="121"/>
      <c r="N34" s="121"/>
      <c r="O34" s="121"/>
      <c r="P34" s="121">
        <f t="shared" si="5"/>
        <v>0</v>
      </c>
      <c r="Q34" s="121"/>
      <c r="R34" s="121"/>
      <c r="S34" s="121"/>
      <c r="T34" s="127"/>
    </row>
    <row r="35" spans="1:20" ht="14.25">
      <c r="A35" s="119"/>
      <c r="B35" s="117" t="s">
        <v>198</v>
      </c>
      <c r="C35" s="120" t="s">
        <v>219</v>
      </c>
      <c r="D35" s="121">
        <f t="shared" si="2"/>
        <v>0</v>
      </c>
      <c r="E35" s="121">
        <f t="shared" si="7"/>
        <v>0</v>
      </c>
      <c r="F35" s="121">
        <f t="shared" si="8"/>
        <v>0</v>
      </c>
      <c r="G35" s="121"/>
      <c r="H35" s="121"/>
      <c r="I35" s="121"/>
      <c r="J35" s="121"/>
      <c r="K35" s="121"/>
      <c r="L35" s="121"/>
      <c r="M35" s="121"/>
      <c r="N35" s="121"/>
      <c r="O35" s="121"/>
      <c r="P35" s="121">
        <f t="shared" si="5"/>
        <v>0</v>
      </c>
      <c r="Q35" s="121"/>
      <c r="R35" s="121"/>
      <c r="S35" s="121"/>
      <c r="T35" s="127"/>
    </row>
    <row r="36" spans="1:20" ht="14.25">
      <c r="A36" s="119"/>
      <c r="B36" s="117" t="s">
        <v>200</v>
      </c>
      <c r="C36" s="120" t="s">
        <v>220</v>
      </c>
      <c r="D36" s="121">
        <f t="shared" si="2"/>
        <v>0</v>
      </c>
      <c r="E36" s="121">
        <f t="shared" si="7"/>
        <v>0</v>
      </c>
      <c r="F36" s="121">
        <f t="shared" si="8"/>
        <v>0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>
        <f t="shared" si="5"/>
        <v>0</v>
      </c>
      <c r="Q36" s="121"/>
      <c r="R36" s="121"/>
      <c r="S36" s="121"/>
      <c r="T36" s="127"/>
    </row>
    <row r="37" spans="1:20" ht="14.25">
      <c r="A37" s="119"/>
      <c r="B37" s="117" t="s">
        <v>202</v>
      </c>
      <c r="C37" s="120" t="s">
        <v>221</v>
      </c>
      <c r="D37" s="121">
        <f t="shared" si="2"/>
        <v>0</v>
      </c>
      <c r="E37" s="121">
        <f t="shared" si="7"/>
        <v>0</v>
      </c>
      <c r="F37" s="121">
        <f t="shared" si="8"/>
        <v>0</v>
      </c>
      <c r="G37" s="121"/>
      <c r="H37" s="121"/>
      <c r="I37" s="121"/>
      <c r="J37" s="121"/>
      <c r="K37" s="121"/>
      <c r="L37" s="121"/>
      <c r="M37" s="121"/>
      <c r="N37" s="121"/>
      <c r="O37" s="121"/>
      <c r="P37" s="121">
        <f t="shared" si="5"/>
        <v>0</v>
      </c>
      <c r="Q37" s="121"/>
      <c r="R37" s="121"/>
      <c r="S37" s="121"/>
      <c r="T37" s="127"/>
    </row>
    <row r="38" spans="1:20" ht="14.25">
      <c r="A38" s="119"/>
      <c r="B38" s="117" t="s">
        <v>222</v>
      </c>
      <c r="C38" s="120" t="s">
        <v>223</v>
      </c>
      <c r="D38" s="121">
        <f t="shared" si="2"/>
        <v>0.5</v>
      </c>
      <c r="E38" s="121">
        <f t="shared" si="7"/>
        <v>0.5</v>
      </c>
      <c r="F38" s="121">
        <f t="shared" si="8"/>
        <v>0.5</v>
      </c>
      <c r="G38" s="121">
        <v>0.5</v>
      </c>
      <c r="H38" s="121"/>
      <c r="I38" s="121"/>
      <c r="J38" s="121"/>
      <c r="K38" s="121"/>
      <c r="L38" s="121"/>
      <c r="M38" s="121"/>
      <c r="N38" s="121"/>
      <c r="O38" s="121"/>
      <c r="P38" s="121">
        <f t="shared" si="5"/>
        <v>0</v>
      </c>
      <c r="Q38" s="121"/>
      <c r="R38" s="121"/>
      <c r="S38" s="121"/>
      <c r="T38" s="127"/>
    </row>
    <row r="39" spans="1:20" ht="14.25">
      <c r="A39" s="119"/>
      <c r="B39" s="117" t="s">
        <v>224</v>
      </c>
      <c r="C39" s="120" t="s">
        <v>225</v>
      </c>
      <c r="D39" s="121">
        <f t="shared" si="2"/>
        <v>18.6</v>
      </c>
      <c r="E39" s="121">
        <f t="shared" si="7"/>
        <v>18.6</v>
      </c>
      <c r="F39" s="121">
        <f t="shared" si="8"/>
        <v>18.6</v>
      </c>
      <c r="G39" s="121">
        <v>18.6</v>
      </c>
      <c r="H39" s="121"/>
      <c r="I39" s="121"/>
      <c r="J39" s="121"/>
      <c r="K39" s="121"/>
      <c r="L39" s="121"/>
      <c r="M39" s="121"/>
      <c r="N39" s="121"/>
      <c r="O39" s="121"/>
      <c r="P39" s="121">
        <f t="shared" si="5"/>
        <v>0</v>
      </c>
      <c r="Q39" s="121"/>
      <c r="R39" s="121"/>
      <c r="S39" s="121"/>
      <c r="T39" s="127"/>
    </row>
    <row r="40" spans="1:20" ht="14.25">
      <c r="A40" s="119"/>
      <c r="B40" s="117" t="s">
        <v>226</v>
      </c>
      <c r="C40" s="120" t="s">
        <v>227</v>
      </c>
      <c r="D40" s="121">
        <f t="shared" si="2"/>
        <v>1.5</v>
      </c>
      <c r="E40" s="121">
        <f t="shared" si="7"/>
        <v>1.5</v>
      </c>
      <c r="F40" s="121">
        <f t="shared" si="8"/>
        <v>1.5</v>
      </c>
      <c r="G40" s="121">
        <v>1.5</v>
      </c>
      <c r="H40" s="121"/>
      <c r="I40" s="121"/>
      <c r="J40" s="121"/>
      <c r="K40" s="121"/>
      <c r="L40" s="121"/>
      <c r="M40" s="121"/>
      <c r="N40" s="121"/>
      <c r="O40" s="121"/>
      <c r="P40" s="121">
        <f t="shared" si="5"/>
        <v>0</v>
      </c>
      <c r="Q40" s="121"/>
      <c r="R40" s="121"/>
      <c r="S40" s="121"/>
      <c r="T40" s="127"/>
    </row>
    <row r="41" spans="1:20" ht="14.25">
      <c r="A41" s="119"/>
      <c r="B41" s="117" t="s">
        <v>228</v>
      </c>
      <c r="C41" s="120" t="s">
        <v>229</v>
      </c>
      <c r="D41" s="121">
        <f t="shared" si="2"/>
        <v>0</v>
      </c>
      <c r="E41" s="121">
        <f t="shared" si="7"/>
        <v>0</v>
      </c>
      <c r="F41" s="121">
        <f t="shared" si="8"/>
        <v>0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>
        <f t="shared" si="5"/>
        <v>0</v>
      </c>
      <c r="Q41" s="121"/>
      <c r="R41" s="121"/>
      <c r="S41" s="121"/>
      <c r="T41" s="127"/>
    </row>
    <row r="42" spans="1:20" ht="14.25">
      <c r="A42" s="119"/>
      <c r="B42" s="117" t="s">
        <v>230</v>
      </c>
      <c r="C42" s="120" t="s">
        <v>231</v>
      </c>
      <c r="D42" s="121">
        <f t="shared" si="2"/>
        <v>0</v>
      </c>
      <c r="E42" s="121">
        <f t="shared" si="7"/>
        <v>0</v>
      </c>
      <c r="F42" s="121">
        <f t="shared" si="8"/>
        <v>0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>
        <f t="shared" si="5"/>
        <v>0</v>
      </c>
      <c r="Q42" s="121"/>
      <c r="R42" s="121"/>
      <c r="S42" s="121"/>
      <c r="T42" s="127"/>
    </row>
    <row r="43" spans="1:20" ht="14.25">
      <c r="A43" s="119"/>
      <c r="B43" s="117" t="s">
        <v>232</v>
      </c>
      <c r="C43" s="120" t="s">
        <v>233</v>
      </c>
      <c r="D43" s="121">
        <f t="shared" si="2"/>
        <v>0</v>
      </c>
      <c r="E43" s="121">
        <f t="shared" si="7"/>
        <v>0</v>
      </c>
      <c r="F43" s="121">
        <f t="shared" si="8"/>
        <v>0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1">
        <f t="shared" si="5"/>
        <v>0</v>
      </c>
      <c r="Q43" s="121"/>
      <c r="R43" s="121"/>
      <c r="S43" s="121"/>
      <c r="T43" s="127"/>
    </row>
    <row r="44" spans="1:20" ht="14.25">
      <c r="A44" s="119"/>
      <c r="B44" s="117" t="s">
        <v>234</v>
      </c>
      <c r="C44" s="120" t="s">
        <v>235</v>
      </c>
      <c r="D44" s="121">
        <f t="shared" si="2"/>
        <v>0</v>
      </c>
      <c r="E44" s="121">
        <f t="shared" si="7"/>
        <v>0</v>
      </c>
      <c r="F44" s="121">
        <f t="shared" si="8"/>
        <v>0</v>
      </c>
      <c r="G44" s="121"/>
      <c r="H44" s="121"/>
      <c r="I44" s="121"/>
      <c r="J44" s="121"/>
      <c r="K44" s="121"/>
      <c r="L44" s="121"/>
      <c r="M44" s="121"/>
      <c r="N44" s="121"/>
      <c r="O44" s="121"/>
      <c r="P44" s="121">
        <f t="shared" si="5"/>
        <v>0</v>
      </c>
      <c r="Q44" s="121"/>
      <c r="R44" s="121"/>
      <c r="S44" s="121"/>
      <c r="T44" s="127"/>
    </row>
    <row r="45" spans="1:20" ht="14.25">
      <c r="A45" s="119"/>
      <c r="B45" s="117" t="s">
        <v>236</v>
      </c>
      <c r="C45" s="120" t="s">
        <v>237</v>
      </c>
      <c r="D45" s="121">
        <f t="shared" si="2"/>
        <v>0</v>
      </c>
      <c r="E45" s="121">
        <f t="shared" si="7"/>
        <v>0</v>
      </c>
      <c r="F45" s="121">
        <f t="shared" si="8"/>
        <v>0</v>
      </c>
      <c r="G45" s="121"/>
      <c r="H45" s="121"/>
      <c r="I45" s="121"/>
      <c r="J45" s="121"/>
      <c r="K45" s="121"/>
      <c r="L45" s="121"/>
      <c r="M45" s="121"/>
      <c r="N45" s="121"/>
      <c r="O45" s="121"/>
      <c r="P45" s="121">
        <f t="shared" si="5"/>
        <v>0</v>
      </c>
      <c r="Q45" s="121"/>
      <c r="R45" s="121"/>
      <c r="S45" s="121"/>
      <c r="T45" s="127"/>
    </row>
    <row r="46" spans="1:20" ht="14.25">
      <c r="A46" s="119"/>
      <c r="B46" s="117" t="s">
        <v>238</v>
      </c>
      <c r="C46" s="120" t="s">
        <v>239</v>
      </c>
      <c r="D46" s="121">
        <f t="shared" si="2"/>
        <v>18.6</v>
      </c>
      <c r="E46" s="121">
        <f t="shared" si="7"/>
        <v>18.6</v>
      </c>
      <c r="F46" s="121">
        <f t="shared" si="8"/>
        <v>18.6</v>
      </c>
      <c r="G46" s="121">
        <v>18.6</v>
      </c>
      <c r="H46" s="121"/>
      <c r="I46" s="121"/>
      <c r="J46" s="121"/>
      <c r="K46" s="121"/>
      <c r="L46" s="121"/>
      <c r="M46" s="121"/>
      <c r="N46" s="121"/>
      <c r="O46" s="121"/>
      <c r="P46" s="121">
        <f t="shared" si="5"/>
        <v>0</v>
      </c>
      <c r="Q46" s="121"/>
      <c r="R46" s="121"/>
      <c r="S46" s="121"/>
      <c r="T46" s="127"/>
    </row>
    <row r="47" spans="1:20" ht="14.25">
      <c r="A47" s="119"/>
      <c r="B47" s="117" t="s">
        <v>240</v>
      </c>
      <c r="C47" s="120" t="s">
        <v>241</v>
      </c>
      <c r="D47" s="121">
        <f t="shared" si="2"/>
        <v>12.9</v>
      </c>
      <c r="E47" s="121">
        <f t="shared" si="7"/>
        <v>12.9</v>
      </c>
      <c r="F47" s="121">
        <f t="shared" si="8"/>
        <v>12.9</v>
      </c>
      <c r="G47" s="121">
        <v>12.9</v>
      </c>
      <c r="H47" s="121"/>
      <c r="I47" s="121"/>
      <c r="J47" s="121"/>
      <c r="K47" s="121"/>
      <c r="L47" s="121"/>
      <c r="M47" s="121"/>
      <c r="N47" s="121"/>
      <c r="O47" s="121"/>
      <c r="P47" s="121">
        <f t="shared" si="5"/>
        <v>0</v>
      </c>
      <c r="Q47" s="121"/>
      <c r="R47" s="121"/>
      <c r="S47" s="121"/>
      <c r="T47" s="127"/>
    </row>
    <row r="48" spans="1:20" ht="14.25">
      <c r="A48" s="119"/>
      <c r="B48" s="117" t="s">
        <v>242</v>
      </c>
      <c r="C48" s="120" t="s">
        <v>243</v>
      </c>
      <c r="D48" s="121">
        <f t="shared" si="2"/>
        <v>0</v>
      </c>
      <c r="E48" s="121">
        <f t="shared" si="7"/>
        <v>0</v>
      </c>
      <c r="F48" s="121">
        <f t="shared" si="8"/>
        <v>0</v>
      </c>
      <c r="G48" s="121"/>
      <c r="H48" s="121"/>
      <c r="I48" s="121"/>
      <c r="J48" s="121"/>
      <c r="K48" s="121"/>
      <c r="L48" s="121"/>
      <c r="M48" s="121"/>
      <c r="N48" s="121"/>
      <c r="O48" s="121"/>
      <c r="P48" s="121">
        <f t="shared" si="5"/>
        <v>0</v>
      </c>
      <c r="Q48" s="121"/>
      <c r="R48" s="121"/>
      <c r="S48" s="121"/>
      <c r="T48" s="127"/>
    </row>
    <row r="49" spans="1:20" ht="14.25">
      <c r="A49" s="119"/>
      <c r="B49" s="117" t="s">
        <v>244</v>
      </c>
      <c r="C49" s="120" t="s">
        <v>245</v>
      </c>
      <c r="D49" s="121">
        <f t="shared" si="2"/>
        <v>0</v>
      </c>
      <c r="E49" s="121">
        <f t="shared" si="7"/>
        <v>0</v>
      </c>
      <c r="F49" s="121">
        <f t="shared" si="8"/>
        <v>0</v>
      </c>
      <c r="G49" s="121"/>
      <c r="H49" s="121"/>
      <c r="I49" s="121"/>
      <c r="J49" s="121"/>
      <c r="K49" s="121"/>
      <c r="L49" s="121"/>
      <c r="M49" s="121"/>
      <c r="N49" s="121"/>
      <c r="O49" s="121"/>
      <c r="P49" s="121">
        <f t="shared" si="5"/>
        <v>0</v>
      </c>
      <c r="Q49" s="121"/>
      <c r="R49" s="121"/>
      <c r="S49" s="121"/>
      <c r="T49" s="127"/>
    </row>
    <row r="50" spans="1:20" ht="14.25">
      <c r="A50" s="119"/>
      <c r="B50" s="117" t="s">
        <v>246</v>
      </c>
      <c r="C50" s="120" t="s">
        <v>247</v>
      </c>
      <c r="D50" s="121">
        <f t="shared" si="2"/>
        <v>0</v>
      </c>
      <c r="E50" s="121">
        <f t="shared" si="7"/>
        <v>0</v>
      </c>
      <c r="F50" s="121">
        <f t="shared" si="8"/>
        <v>0</v>
      </c>
      <c r="G50" s="121"/>
      <c r="H50" s="121"/>
      <c r="I50" s="121"/>
      <c r="J50" s="121"/>
      <c r="K50" s="121"/>
      <c r="L50" s="121"/>
      <c r="M50" s="121"/>
      <c r="N50" s="121"/>
      <c r="O50" s="121"/>
      <c r="P50" s="121">
        <f t="shared" si="5"/>
        <v>0</v>
      </c>
      <c r="Q50" s="121"/>
      <c r="R50" s="121"/>
      <c r="S50" s="121"/>
      <c r="T50" s="127"/>
    </row>
    <row r="51" spans="1:20" ht="14.25">
      <c r="A51" s="119"/>
      <c r="B51" s="117" t="s">
        <v>204</v>
      </c>
      <c r="C51" s="120" t="s">
        <v>248</v>
      </c>
      <c r="D51" s="121">
        <f t="shared" si="2"/>
        <v>0</v>
      </c>
      <c r="E51" s="121">
        <f t="shared" si="7"/>
        <v>0</v>
      </c>
      <c r="F51" s="121">
        <f t="shared" si="8"/>
        <v>0</v>
      </c>
      <c r="G51" s="121"/>
      <c r="H51" s="121"/>
      <c r="I51" s="121"/>
      <c r="J51" s="121"/>
      <c r="K51" s="121"/>
      <c r="L51" s="121"/>
      <c r="M51" s="121"/>
      <c r="N51" s="121"/>
      <c r="O51" s="121"/>
      <c r="P51" s="121">
        <f t="shared" si="5"/>
        <v>0</v>
      </c>
      <c r="Q51" s="121"/>
      <c r="R51" s="121"/>
      <c r="S51" s="121"/>
      <c r="T51" s="127"/>
    </row>
    <row r="52" spans="1:20" s="92" customFormat="1" ht="14.25">
      <c r="A52" s="116">
        <v>303</v>
      </c>
      <c r="B52" s="122"/>
      <c r="C52" s="118" t="s">
        <v>249</v>
      </c>
      <c r="D52" s="115">
        <f>SUM(D53:D63)</f>
        <v>24.34</v>
      </c>
      <c r="E52" s="115">
        <f aca="true" t="shared" si="9" ref="E52:S52">SUM(E53:E63)</f>
        <v>24.34</v>
      </c>
      <c r="F52" s="115">
        <f t="shared" si="9"/>
        <v>24.34</v>
      </c>
      <c r="G52" s="115">
        <f t="shared" si="9"/>
        <v>24.34</v>
      </c>
      <c r="H52" s="115">
        <f t="shared" si="9"/>
        <v>0</v>
      </c>
      <c r="I52" s="115">
        <f t="shared" si="9"/>
        <v>0</v>
      </c>
      <c r="J52" s="115">
        <f t="shared" si="9"/>
        <v>0</v>
      </c>
      <c r="K52" s="115">
        <f t="shared" si="9"/>
        <v>0</v>
      </c>
      <c r="L52" s="115">
        <f t="shared" si="9"/>
        <v>0</v>
      </c>
      <c r="M52" s="115">
        <f t="shared" si="9"/>
        <v>0</v>
      </c>
      <c r="N52" s="115">
        <f t="shared" si="9"/>
        <v>0</v>
      </c>
      <c r="O52" s="115">
        <f t="shared" si="9"/>
        <v>0</v>
      </c>
      <c r="P52" s="115">
        <f t="shared" si="9"/>
        <v>0</v>
      </c>
      <c r="Q52" s="115">
        <f t="shared" si="9"/>
        <v>0</v>
      </c>
      <c r="R52" s="115">
        <f t="shared" si="9"/>
        <v>0</v>
      </c>
      <c r="S52" s="115">
        <f t="shared" si="9"/>
        <v>0</v>
      </c>
      <c r="T52" s="128"/>
    </row>
    <row r="53" spans="1:20" ht="14.25">
      <c r="A53" s="119"/>
      <c r="B53" s="117" t="s">
        <v>180</v>
      </c>
      <c r="C53" s="120" t="s">
        <v>250</v>
      </c>
      <c r="D53" s="121">
        <f t="shared" si="2"/>
        <v>0</v>
      </c>
      <c r="E53" s="121">
        <f aca="true" t="shared" si="10" ref="E53:E63">F53+N53+O53</f>
        <v>0</v>
      </c>
      <c r="F53" s="121">
        <f aca="true" t="shared" si="11" ref="F53:F63">SUM(G53:M53)</f>
        <v>0</v>
      </c>
      <c r="G53" s="121"/>
      <c r="H53" s="121"/>
      <c r="I53" s="121"/>
      <c r="J53" s="121"/>
      <c r="K53" s="121"/>
      <c r="L53" s="121"/>
      <c r="M53" s="121"/>
      <c r="N53" s="121"/>
      <c r="O53" s="121"/>
      <c r="P53" s="121">
        <f t="shared" si="5"/>
        <v>0</v>
      </c>
      <c r="Q53" s="121"/>
      <c r="R53" s="121"/>
      <c r="S53" s="121"/>
      <c r="T53" s="127"/>
    </row>
    <row r="54" spans="1:20" ht="14.25">
      <c r="A54" s="119"/>
      <c r="B54" s="117" t="s">
        <v>182</v>
      </c>
      <c r="C54" s="120" t="s">
        <v>251</v>
      </c>
      <c r="D54" s="121">
        <f t="shared" si="2"/>
        <v>0</v>
      </c>
      <c r="E54" s="121">
        <f t="shared" si="10"/>
        <v>0</v>
      </c>
      <c r="F54" s="121">
        <f t="shared" si="11"/>
        <v>0</v>
      </c>
      <c r="G54" s="121"/>
      <c r="H54" s="121"/>
      <c r="I54" s="121"/>
      <c r="J54" s="121"/>
      <c r="K54" s="121"/>
      <c r="L54" s="121"/>
      <c r="M54" s="121"/>
      <c r="N54" s="121"/>
      <c r="O54" s="121"/>
      <c r="P54" s="121">
        <f t="shared" si="5"/>
        <v>0</v>
      </c>
      <c r="Q54" s="121"/>
      <c r="R54" s="121"/>
      <c r="S54" s="121"/>
      <c r="T54" s="127"/>
    </row>
    <row r="55" spans="1:20" ht="14.25">
      <c r="A55" s="119"/>
      <c r="B55" s="117" t="s">
        <v>184</v>
      </c>
      <c r="C55" s="120" t="s">
        <v>252</v>
      </c>
      <c r="D55" s="121">
        <f t="shared" si="2"/>
        <v>0</v>
      </c>
      <c r="E55" s="121">
        <f t="shared" si="10"/>
        <v>0</v>
      </c>
      <c r="F55" s="121">
        <f t="shared" si="11"/>
        <v>0</v>
      </c>
      <c r="G55" s="121"/>
      <c r="H55" s="121"/>
      <c r="I55" s="121"/>
      <c r="J55" s="121"/>
      <c r="K55" s="121"/>
      <c r="L55" s="121"/>
      <c r="M55" s="121"/>
      <c r="N55" s="121"/>
      <c r="O55" s="121"/>
      <c r="P55" s="121">
        <f t="shared" si="5"/>
        <v>0</v>
      </c>
      <c r="Q55" s="121"/>
      <c r="R55" s="121"/>
      <c r="S55" s="121"/>
      <c r="T55" s="127"/>
    </row>
    <row r="56" spans="1:20" ht="14.25">
      <c r="A56" s="119"/>
      <c r="B56" s="117" t="s">
        <v>210</v>
      </c>
      <c r="C56" s="120" t="s">
        <v>253</v>
      </c>
      <c r="D56" s="121">
        <f t="shared" si="2"/>
        <v>7.34</v>
      </c>
      <c r="E56" s="121">
        <f t="shared" si="10"/>
        <v>7.34</v>
      </c>
      <c r="F56" s="121">
        <f t="shared" si="11"/>
        <v>7.34</v>
      </c>
      <c r="G56" s="121">
        <v>7.34</v>
      </c>
      <c r="H56" s="121"/>
      <c r="I56" s="121"/>
      <c r="J56" s="121"/>
      <c r="K56" s="121"/>
      <c r="L56" s="121"/>
      <c r="M56" s="121"/>
      <c r="N56" s="121"/>
      <c r="O56" s="121"/>
      <c r="P56" s="121">
        <f t="shared" si="5"/>
        <v>0</v>
      </c>
      <c r="Q56" s="121"/>
      <c r="R56" s="121"/>
      <c r="S56" s="121"/>
      <c r="T56" s="127"/>
    </row>
    <row r="57" spans="1:20" ht="14.25">
      <c r="A57" s="119"/>
      <c r="B57" s="117" t="s">
        <v>212</v>
      </c>
      <c r="C57" s="120" t="s">
        <v>254</v>
      </c>
      <c r="D57" s="121">
        <f t="shared" si="2"/>
        <v>17</v>
      </c>
      <c r="E57" s="121">
        <f t="shared" si="10"/>
        <v>17</v>
      </c>
      <c r="F57" s="121">
        <f t="shared" si="11"/>
        <v>17</v>
      </c>
      <c r="G57" s="121">
        <v>17</v>
      </c>
      <c r="H57" s="121"/>
      <c r="I57" s="121"/>
      <c r="J57" s="121"/>
      <c r="K57" s="121"/>
      <c r="L57" s="121"/>
      <c r="M57" s="121"/>
      <c r="N57" s="121"/>
      <c r="O57" s="121"/>
      <c r="P57" s="121">
        <f t="shared" si="5"/>
        <v>0</v>
      </c>
      <c r="Q57" s="121"/>
      <c r="R57" s="121"/>
      <c r="S57" s="121"/>
      <c r="T57" s="127"/>
    </row>
    <row r="58" spans="1:20" ht="14.25">
      <c r="A58" s="119"/>
      <c r="B58" s="117" t="s">
        <v>186</v>
      </c>
      <c r="C58" s="120" t="s">
        <v>255</v>
      </c>
      <c r="D58" s="121">
        <f t="shared" si="2"/>
        <v>0</v>
      </c>
      <c r="E58" s="121">
        <f t="shared" si="10"/>
        <v>0</v>
      </c>
      <c r="F58" s="121">
        <f t="shared" si="11"/>
        <v>0</v>
      </c>
      <c r="G58" s="121"/>
      <c r="H58" s="121"/>
      <c r="I58" s="121"/>
      <c r="J58" s="121"/>
      <c r="K58" s="121"/>
      <c r="L58" s="121"/>
      <c r="M58" s="121"/>
      <c r="N58" s="121"/>
      <c r="O58" s="121"/>
      <c r="P58" s="121">
        <f t="shared" si="5"/>
        <v>0</v>
      </c>
      <c r="Q58" s="121"/>
      <c r="R58" s="121"/>
      <c r="S58" s="121"/>
      <c r="T58" s="127"/>
    </row>
    <row r="59" spans="1:20" ht="14.25">
      <c r="A59" s="119"/>
      <c r="B59" s="117" t="s">
        <v>188</v>
      </c>
      <c r="C59" s="120" t="s">
        <v>256</v>
      </c>
      <c r="D59" s="121">
        <f t="shared" si="2"/>
        <v>0</v>
      </c>
      <c r="E59" s="121">
        <f t="shared" si="10"/>
        <v>0</v>
      </c>
      <c r="F59" s="121">
        <f t="shared" si="11"/>
        <v>0</v>
      </c>
      <c r="G59" s="121"/>
      <c r="H59" s="121"/>
      <c r="I59" s="121"/>
      <c r="J59" s="121"/>
      <c r="K59" s="121"/>
      <c r="L59" s="121"/>
      <c r="M59" s="121"/>
      <c r="N59" s="121"/>
      <c r="O59" s="121"/>
      <c r="P59" s="121">
        <f t="shared" si="5"/>
        <v>0</v>
      </c>
      <c r="Q59" s="121"/>
      <c r="R59" s="121"/>
      <c r="S59" s="121"/>
      <c r="T59" s="127"/>
    </row>
    <row r="60" spans="1:20" ht="14.25">
      <c r="A60" s="119"/>
      <c r="B60" s="117" t="s">
        <v>190</v>
      </c>
      <c r="C60" s="120" t="s">
        <v>257</v>
      </c>
      <c r="D60" s="121">
        <f t="shared" si="2"/>
        <v>0</v>
      </c>
      <c r="E60" s="121">
        <f t="shared" si="10"/>
        <v>0</v>
      </c>
      <c r="F60" s="121">
        <f t="shared" si="11"/>
        <v>0</v>
      </c>
      <c r="G60" s="121"/>
      <c r="H60" s="121"/>
      <c r="I60" s="121"/>
      <c r="J60" s="121"/>
      <c r="K60" s="121"/>
      <c r="L60" s="121"/>
      <c r="M60" s="121"/>
      <c r="N60" s="121"/>
      <c r="O60" s="121"/>
      <c r="P60" s="121">
        <f t="shared" si="5"/>
        <v>0</v>
      </c>
      <c r="Q60" s="121"/>
      <c r="R60" s="121"/>
      <c r="S60" s="121"/>
      <c r="T60" s="127"/>
    </row>
    <row r="61" spans="1:20" ht="14.25">
      <c r="A61" s="119"/>
      <c r="B61" s="117" t="s">
        <v>192</v>
      </c>
      <c r="C61" s="120" t="s">
        <v>258</v>
      </c>
      <c r="D61" s="121">
        <f t="shared" si="2"/>
        <v>0</v>
      </c>
      <c r="E61" s="121">
        <f t="shared" si="10"/>
        <v>0</v>
      </c>
      <c r="F61" s="121">
        <f t="shared" si="11"/>
        <v>0</v>
      </c>
      <c r="G61" s="121"/>
      <c r="H61" s="121"/>
      <c r="I61" s="121"/>
      <c r="J61" s="121"/>
      <c r="K61" s="121"/>
      <c r="L61" s="121"/>
      <c r="M61" s="121"/>
      <c r="N61" s="121"/>
      <c r="O61" s="121"/>
      <c r="P61" s="121">
        <f t="shared" si="5"/>
        <v>0</v>
      </c>
      <c r="Q61" s="121"/>
      <c r="R61" s="121"/>
      <c r="S61" s="121"/>
      <c r="T61" s="127"/>
    </row>
    <row r="62" spans="1:20" ht="14.25">
      <c r="A62" s="119"/>
      <c r="B62" s="117" t="s">
        <v>194</v>
      </c>
      <c r="C62" s="120" t="s">
        <v>259</v>
      </c>
      <c r="D62" s="121">
        <f t="shared" si="2"/>
        <v>0</v>
      </c>
      <c r="E62" s="121">
        <f t="shared" si="10"/>
        <v>0</v>
      </c>
      <c r="F62" s="121">
        <f t="shared" si="11"/>
        <v>0</v>
      </c>
      <c r="G62" s="121"/>
      <c r="H62" s="121"/>
      <c r="I62" s="121"/>
      <c r="J62" s="121"/>
      <c r="K62" s="121"/>
      <c r="L62" s="121"/>
      <c r="M62" s="121"/>
      <c r="N62" s="121"/>
      <c r="O62" s="121"/>
      <c r="P62" s="121">
        <f t="shared" si="5"/>
        <v>0</v>
      </c>
      <c r="Q62" s="121"/>
      <c r="R62" s="121"/>
      <c r="S62" s="121"/>
      <c r="T62" s="127"/>
    </row>
    <row r="63" spans="1:20" ht="14.25">
      <c r="A63" s="119"/>
      <c r="B63" s="117" t="s">
        <v>204</v>
      </c>
      <c r="C63" s="123" t="s">
        <v>260</v>
      </c>
      <c r="D63" s="121">
        <f t="shared" si="2"/>
        <v>0</v>
      </c>
      <c r="E63" s="121">
        <f t="shared" si="10"/>
        <v>0</v>
      </c>
      <c r="F63" s="121">
        <f t="shared" si="11"/>
        <v>0</v>
      </c>
      <c r="G63" s="121"/>
      <c r="H63" s="121"/>
      <c r="I63" s="121"/>
      <c r="J63" s="121"/>
      <c r="K63" s="121"/>
      <c r="L63" s="121"/>
      <c r="M63" s="121"/>
      <c r="N63" s="121"/>
      <c r="O63" s="121"/>
      <c r="P63" s="121">
        <f t="shared" si="5"/>
        <v>0</v>
      </c>
      <c r="Q63" s="121"/>
      <c r="R63" s="121"/>
      <c r="S63" s="121"/>
      <c r="T63" s="127"/>
    </row>
    <row r="64" spans="1:20" ht="14.25">
      <c r="A64" s="116">
        <v>310</v>
      </c>
      <c r="B64" s="117"/>
      <c r="C64" s="124" t="s">
        <v>261</v>
      </c>
      <c r="D64" s="115">
        <f>SUM(D65:D68)</f>
        <v>0</v>
      </c>
      <c r="E64" s="115">
        <f aca="true" t="shared" si="12" ref="E64:S64">SUM(E65:E68)</f>
        <v>0</v>
      </c>
      <c r="F64" s="115">
        <f t="shared" si="12"/>
        <v>0</v>
      </c>
      <c r="G64" s="115">
        <f t="shared" si="12"/>
        <v>0</v>
      </c>
      <c r="H64" s="115">
        <f t="shared" si="12"/>
        <v>0</v>
      </c>
      <c r="I64" s="115">
        <f t="shared" si="12"/>
        <v>0</v>
      </c>
      <c r="J64" s="115">
        <f t="shared" si="12"/>
        <v>0</v>
      </c>
      <c r="K64" s="115">
        <f t="shared" si="12"/>
        <v>0</v>
      </c>
      <c r="L64" s="115">
        <f t="shared" si="12"/>
        <v>0</v>
      </c>
      <c r="M64" s="115">
        <f t="shared" si="12"/>
        <v>0</v>
      </c>
      <c r="N64" s="115">
        <f t="shared" si="12"/>
        <v>0</v>
      </c>
      <c r="O64" s="115">
        <f t="shared" si="12"/>
        <v>0</v>
      </c>
      <c r="P64" s="115">
        <f t="shared" si="12"/>
        <v>0</v>
      </c>
      <c r="Q64" s="115">
        <f t="shared" si="12"/>
        <v>0</v>
      </c>
      <c r="R64" s="115">
        <f t="shared" si="12"/>
        <v>0</v>
      </c>
      <c r="S64" s="115">
        <f t="shared" si="12"/>
        <v>0</v>
      </c>
      <c r="T64" s="127"/>
    </row>
    <row r="65" spans="1:20" ht="14.25">
      <c r="A65" s="129"/>
      <c r="B65" s="130" t="s">
        <v>182</v>
      </c>
      <c r="C65" s="129" t="s">
        <v>262</v>
      </c>
      <c r="D65" s="121">
        <f t="shared" si="2"/>
        <v>0</v>
      </c>
      <c r="E65" s="121">
        <f>F65+N65+O65</f>
        <v>0</v>
      </c>
      <c r="F65" s="121">
        <f>SUM(G65:M65)</f>
        <v>0</v>
      </c>
      <c r="G65" s="121"/>
      <c r="H65" s="121"/>
      <c r="I65" s="121"/>
      <c r="J65" s="121"/>
      <c r="K65" s="121"/>
      <c r="L65" s="121"/>
      <c r="M65" s="121"/>
      <c r="N65" s="121"/>
      <c r="O65" s="121"/>
      <c r="P65" s="121">
        <f t="shared" si="5"/>
        <v>0</v>
      </c>
      <c r="Q65" s="121"/>
      <c r="R65" s="121"/>
      <c r="S65" s="121"/>
      <c r="T65" s="127"/>
    </row>
    <row r="66" spans="1:20" ht="14.25">
      <c r="A66" s="129"/>
      <c r="B66" s="130" t="s">
        <v>184</v>
      </c>
      <c r="C66" s="129" t="s">
        <v>263</v>
      </c>
      <c r="D66" s="121">
        <f t="shared" si="2"/>
        <v>0</v>
      </c>
      <c r="E66" s="121">
        <f>F66+N66+O66</f>
        <v>0</v>
      </c>
      <c r="F66" s="121">
        <f>SUM(G66:M66)</f>
        <v>0</v>
      </c>
      <c r="G66" s="121"/>
      <c r="H66" s="121"/>
      <c r="I66" s="121"/>
      <c r="J66" s="121"/>
      <c r="K66" s="121"/>
      <c r="L66" s="121"/>
      <c r="M66" s="121"/>
      <c r="N66" s="121"/>
      <c r="O66" s="121"/>
      <c r="P66" s="121">
        <f t="shared" si="5"/>
        <v>0</v>
      </c>
      <c r="Q66" s="121"/>
      <c r="R66" s="121"/>
      <c r="S66" s="121"/>
      <c r="T66" s="127"/>
    </row>
    <row r="67" spans="1:20" ht="14.25">
      <c r="A67" s="129"/>
      <c r="B67" s="130" t="s">
        <v>186</v>
      </c>
      <c r="C67" s="129" t="s">
        <v>264</v>
      </c>
      <c r="D67" s="121">
        <f t="shared" si="2"/>
        <v>0</v>
      </c>
      <c r="E67" s="121">
        <f>F67+N67+O67</f>
        <v>0</v>
      </c>
      <c r="F67" s="121">
        <f>SUM(G67:M67)</f>
        <v>0</v>
      </c>
      <c r="G67" s="121"/>
      <c r="H67" s="121"/>
      <c r="I67" s="121"/>
      <c r="J67" s="121"/>
      <c r="K67" s="121"/>
      <c r="L67" s="121"/>
      <c r="M67" s="121"/>
      <c r="N67" s="121"/>
      <c r="O67" s="121"/>
      <c r="P67" s="121">
        <f t="shared" si="5"/>
        <v>0</v>
      </c>
      <c r="Q67" s="121"/>
      <c r="R67" s="121"/>
      <c r="S67" s="121"/>
      <c r="T67" s="127"/>
    </row>
    <row r="68" spans="1:20" ht="14.25">
      <c r="A68" s="129"/>
      <c r="B68" s="130" t="s">
        <v>188</v>
      </c>
      <c r="C68" s="129" t="s">
        <v>265</v>
      </c>
      <c r="D68" s="121">
        <f t="shared" si="2"/>
        <v>0</v>
      </c>
      <c r="E68" s="121">
        <f>F68+N68+O68</f>
        <v>0</v>
      </c>
      <c r="F68" s="121">
        <f>SUM(G68:M68)</f>
        <v>0</v>
      </c>
      <c r="G68" s="121"/>
      <c r="H68" s="121"/>
      <c r="I68" s="121"/>
      <c r="J68" s="121"/>
      <c r="K68" s="121"/>
      <c r="L68" s="121"/>
      <c r="M68" s="121"/>
      <c r="N68" s="121"/>
      <c r="O68" s="121"/>
      <c r="P68" s="121">
        <f t="shared" si="5"/>
        <v>0</v>
      </c>
      <c r="Q68" s="121"/>
      <c r="R68" s="121"/>
      <c r="S68" s="121"/>
      <c r="T68" s="127"/>
    </row>
  </sheetData>
  <sheetProtection/>
  <mergeCells count="14">
    <mergeCell ref="A2:S2"/>
    <mergeCell ref="A3:C3"/>
    <mergeCell ref="D4:S4"/>
    <mergeCell ref="E5:O5"/>
    <mergeCell ref="F6:M6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5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A3" sqref="A3:D3"/>
    </sheetView>
  </sheetViews>
  <sheetFormatPr defaultColWidth="9.140625" defaultRowHeight="12.75"/>
  <cols>
    <col min="1" max="3" width="10.140625" style="72" customWidth="1"/>
    <col min="4" max="4" width="57.8515625" style="72" customWidth="1"/>
    <col min="5" max="7" width="20.140625" style="72" customWidth="1"/>
    <col min="8" max="16384" width="9.140625" style="72" customWidth="1"/>
  </cols>
  <sheetData>
    <row r="1" ht="12.75">
      <c r="G1" s="73"/>
    </row>
    <row r="2" spans="1:7" ht="33" customHeight="1">
      <c r="A2" s="74" t="s">
        <v>266</v>
      </c>
      <c r="B2" s="75"/>
      <c r="C2" s="75"/>
      <c r="D2" s="75"/>
      <c r="E2" s="75"/>
      <c r="F2" s="75"/>
      <c r="G2" s="75"/>
    </row>
    <row r="3" spans="1:7" ht="12.75">
      <c r="A3" s="76" t="s">
        <v>1</v>
      </c>
      <c r="B3" s="77"/>
      <c r="C3" s="77"/>
      <c r="D3" s="77"/>
      <c r="G3" s="78" t="s">
        <v>41</v>
      </c>
    </row>
    <row r="4" spans="1:7" ht="18.75" customHeight="1">
      <c r="A4" s="79" t="s">
        <v>59</v>
      </c>
      <c r="B4" s="80"/>
      <c r="C4" s="81"/>
      <c r="D4" s="82" t="s">
        <v>267</v>
      </c>
      <c r="E4" s="83" t="s">
        <v>268</v>
      </c>
      <c r="F4" s="84"/>
      <c r="G4" s="84"/>
    </row>
    <row r="5" spans="1:7" ht="20.25" customHeight="1">
      <c r="A5" s="83" t="s">
        <v>76</v>
      </c>
      <c r="B5" s="83" t="s">
        <v>77</v>
      </c>
      <c r="C5" s="83" t="s">
        <v>78</v>
      </c>
      <c r="D5" s="85"/>
      <c r="E5" s="83" t="s">
        <v>74</v>
      </c>
      <c r="F5" s="83" t="s">
        <v>61</v>
      </c>
      <c r="G5" s="83" t="s">
        <v>62</v>
      </c>
    </row>
    <row r="6" spans="1:7" ht="12.75">
      <c r="A6" s="86" t="s">
        <v>93</v>
      </c>
      <c r="B6" s="86" t="s">
        <v>94</v>
      </c>
      <c r="C6" s="86" t="s">
        <v>95</v>
      </c>
      <c r="D6" s="86" t="s">
        <v>96</v>
      </c>
      <c r="E6" s="86">
        <v>5</v>
      </c>
      <c r="F6" s="86">
        <v>6</v>
      </c>
      <c r="G6" s="86">
        <v>7</v>
      </c>
    </row>
    <row r="7" spans="1:7" ht="12.75">
      <c r="A7" s="87"/>
      <c r="B7" s="87"/>
      <c r="C7" s="87"/>
      <c r="D7" s="88" t="s">
        <v>68</v>
      </c>
      <c r="E7" s="88"/>
      <c r="F7" s="88"/>
      <c r="G7" s="88"/>
    </row>
    <row r="8" spans="1:7" ht="409.5" customHeight="1" hidden="1">
      <c r="A8" s="89"/>
      <c r="B8" s="89"/>
      <c r="C8" s="89"/>
      <c r="D8" s="89"/>
      <c r="E8" s="88"/>
      <c r="F8" s="88"/>
      <c r="G8" s="88"/>
    </row>
    <row r="9" spans="1:7" ht="12.75">
      <c r="A9" s="89"/>
      <c r="B9" s="89"/>
      <c r="C9" s="89"/>
      <c r="D9" s="89"/>
      <c r="E9" s="88"/>
      <c r="F9" s="88"/>
      <c r="G9" s="88"/>
    </row>
    <row r="10" spans="1:7" ht="12.75">
      <c r="A10" s="89"/>
      <c r="B10" s="89"/>
      <c r="C10" s="89"/>
      <c r="D10" s="89"/>
      <c r="E10" s="88"/>
      <c r="F10" s="88"/>
      <c r="G10" s="88"/>
    </row>
    <row r="11" spans="1:7" ht="12.75">
      <c r="A11" s="89"/>
      <c r="B11" s="89"/>
      <c r="C11" s="89"/>
      <c r="D11" s="89"/>
      <c r="E11" s="88"/>
      <c r="F11" s="88"/>
      <c r="G11" s="88"/>
    </row>
    <row r="12" spans="1:7" ht="12.75">
      <c r="A12" s="89"/>
      <c r="B12" s="89"/>
      <c r="C12" s="89"/>
      <c r="D12" s="89"/>
      <c r="E12" s="88"/>
      <c r="F12" s="88"/>
      <c r="G12" s="88"/>
    </row>
    <row r="13" spans="1:7" ht="12.75">
      <c r="A13" s="89"/>
      <c r="B13" s="89"/>
      <c r="C13" s="89"/>
      <c r="D13" s="89"/>
      <c r="E13" s="88"/>
      <c r="F13" s="88"/>
      <c r="G13" s="88"/>
    </row>
    <row r="14" spans="1:7" ht="12.75">
      <c r="A14" s="89"/>
      <c r="B14" s="89"/>
      <c r="C14" s="89"/>
      <c r="D14" s="89"/>
      <c r="E14" s="88"/>
      <c r="F14" s="88"/>
      <c r="G14" s="88"/>
    </row>
    <row r="15" spans="1:7" ht="12.75">
      <c r="A15" s="89"/>
      <c r="B15" s="89"/>
      <c r="C15" s="89"/>
      <c r="D15" s="89"/>
      <c r="E15" s="88"/>
      <c r="F15" s="88"/>
      <c r="G15" s="88"/>
    </row>
    <row r="16" spans="1:7" ht="12.75">
      <c r="A16" s="89"/>
      <c r="B16" s="89"/>
      <c r="C16" s="89"/>
      <c r="D16" s="89"/>
      <c r="E16" s="88"/>
      <c r="F16" s="88"/>
      <c r="G16" s="88"/>
    </row>
    <row r="17" spans="1:7" ht="12.75">
      <c r="A17" s="89"/>
      <c r="B17" s="89"/>
      <c r="C17" s="89"/>
      <c r="D17" s="89"/>
      <c r="E17" s="88"/>
      <c r="F17" s="88"/>
      <c r="G17" s="88"/>
    </row>
    <row r="18" spans="1:7" ht="12.75">
      <c r="A18" s="89"/>
      <c r="B18" s="89"/>
      <c r="C18" s="89"/>
      <c r="D18" s="89"/>
      <c r="E18" s="88"/>
      <c r="F18" s="88"/>
      <c r="G18" s="88"/>
    </row>
    <row r="19" spans="1:7" ht="12.75">
      <c r="A19" s="89"/>
      <c r="B19" s="89"/>
      <c r="C19" s="89"/>
      <c r="D19" s="89"/>
      <c r="E19" s="88"/>
      <c r="F19" s="88"/>
      <c r="G19" s="88"/>
    </row>
    <row r="20" spans="1:7" ht="12.75">
      <c r="A20" s="89"/>
      <c r="B20" s="89"/>
      <c r="C20" s="89"/>
      <c r="D20" s="89"/>
      <c r="E20" s="88"/>
      <c r="F20" s="88"/>
      <c r="G20" s="88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7" activePane="bottomRight" state="frozen"/>
      <selection pane="bottomRight" activeCell="H105" sqref="H105"/>
    </sheetView>
  </sheetViews>
  <sheetFormatPr defaultColWidth="9.140625" defaultRowHeight="14.25" customHeight="1"/>
  <cols>
    <col min="1" max="1" width="5.8515625" style="52" bestFit="1" customWidth="1"/>
    <col min="2" max="2" width="7.140625" style="53" customWidth="1"/>
    <col min="3" max="3" width="44.00390625" style="52" bestFit="1" customWidth="1"/>
    <col min="4" max="4" width="11.5742187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2" bestFit="1" customWidth="1"/>
    <col min="11" max="11" width="6.28125" style="53" bestFit="1" customWidth="1"/>
    <col min="12" max="12" width="44.00390625" style="52" bestFit="1" customWidth="1"/>
    <col min="13" max="13" width="11.42187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3" customWidth="1"/>
  </cols>
  <sheetData>
    <row r="1" ht="12.75">
      <c r="R1" s="23"/>
    </row>
    <row r="2" spans="1:18" ht="39" customHeight="1">
      <c r="A2" s="3" t="s">
        <v>269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54" t="s">
        <v>270</v>
      </c>
      <c r="B3" s="54"/>
      <c r="C3" s="54"/>
      <c r="R3" s="24" t="s">
        <v>2</v>
      </c>
    </row>
    <row r="4" spans="1:18" ht="19.5" customHeight="1">
      <c r="A4" s="55" t="s">
        <v>4</v>
      </c>
      <c r="B4" s="56"/>
      <c r="C4" s="56"/>
      <c r="D4" s="56"/>
      <c r="E4" s="56"/>
      <c r="F4" s="56"/>
      <c r="G4" s="56"/>
      <c r="H4" s="56"/>
      <c r="I4" s="58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7" t="s">
        <v>271</v>
      </c>
      <c r="B5" s="57"/>
      <c r="C5" s="57"/>
      <c r="D5" s="55" t="s">
        <v>165</v>
      </c>
      <c r="E5" s="56"/>
      <c r="F5" s="58"/>
      <c r="G5" s="55" t="s">
        <v>272</v>
      </c>
      <c r="H5" s="56"/>
      <c r="I5" s="58"/>
      <c r="J5" s="57" t="s">
        <v>273</v>
      </c>
      <c r="K5" s="57"/>
      <c r="L5" s="57"/>
      <c r="M5" s="55" t="s">
        <v>165</v>
      </c>
      <c r="N5" s="56"/>
      <c r="O5" s="58"/>
      <c r="P5" s="55" t="s">
        <v>272</v>
      </c>
      <c r="Q5" s="56"/>
      <c r="R5" s="58"/>
    </row>
    <row r="6" spans="1:18" ht="17.25" customHeight="1">
      <c r="A6" s="59" t="s">
        <v>76</v>
      </c>
      <c r="B6" s="59" t="s">
        <v>77</v>
      </c>
      <c r="C6" s="59" t="s">
        <v>274</v>
      </c>
      <c r="D6" s="8" t="s">
        <v>74</v>
      </c>
      <c r="E6" s="8" t="s">
        <v>61</v>
      </c>
      <c r="F6" s="8" t="s">
        <v>62</v>
      </c>
      <c r="G6" s="8" t="s">
        <v>74</v>
      </c>
      <c r="H6" s="8" t="s">
        <v>61</v>
      </c>
      <c r="I6" s="8" t="s">
        <v>62</v>
      </c>
      <c r="J6" s="59" t="s">
        <v>76</v>
      </c>
      <c r="K6" s="59" t="s">
        <v>77</v>
      </c>
      <c r="L6" s="59" t="s">
        <v>274</v>
      </c>
      <c r="M6" s="8" t="s">
        <v>74</v>
      </c>
      <c r="N6" s="8" t="s">
        <v>61</v>
      </c>
      <c r="O6" s="8" t="s">
        <v>62</v>
      </c>
      <c r="P6" s="8" t="s">
        <v>74</v>
      </c>
      <c r="Q6" s="8" t="s">
        <v>61</v>
      </c>
      <c r="R6" s="8" t="s">
        <v>62</v>
      </c>
    </row>
    <row r="7" spans="1:18" ht="13.5">
      <c r="A7" s="59" t="s">
        <v>93</v>
      </c>
      <c r="B7" s="59" t="s">
        <v>94</v>
      </c>
      <c r="C7" s="59" t="s">
        <v>95</v>
      </c>
      <c r="D7" s="59" t="s">
        <v>96</v>
      </c>
      <c r="E7" s="59" t="s">
        <v>97</v>
      </c>
      <c r="F7" s="59" t="s">
        <v>98</v>
      </c>
      <c r="G7" s="59" t="s">
        <v>99</v>
      </c>
      <c r="H7" s="59" t="s">
        <v>100</v>
      </c>
      <c r="I7" s="59" t="s">
        <v>101</v>
      </c>
      <c r="J7" s="59" t="s">
        <v>102</v>
      </c>
      <c r="K7" s="59" t="s">
        <v>103</v>
      </c>
      <c r="L7" s="59" t="s">
        <v>104</v>
      </c>
      <c r="M7" s="59" t="s">
        <v>105</v>
      </c>
      <c r="N7" s="59" t="s">
        <v>106</v>
      </c>
      <c r="O7" s="59" t="s">
        <v>107</v>
      </c>
      <c r="P7" s="59" t="s">
        <v>108</v>
      </c>
      <c r="Q7" s="59" t="s">
        <v>109</v>
      </c>
      <c r="R7" s="59" t="s">
        <v>110</v>
      </c>
    </row>
    <row r="8" spans="1:18" ht="13.5">
      <c r="A8" s="60" t="s">
        <v>275</v>
      </c>
      <c r="B8" s="61" t="s">
        <v>276</v>
      </c>
      <c r="C8" s="62" t="s">
        <v>277</v>
      </c>
      <c r="D8" s="63">
        <f>SUM(D9:D12)</f>
        <v>0</v>
      </c>
      <c r="E8" s="63">
        <f>SUM(E9:E12)</f>
        <v>0</v>
      </c>
      <c r="F8" s="63">
        <f>SUM(F9:F12)</f>
        <v>0</v>
      </c>
      <c r="G8" s="64"/>
      <c r="H8" s="64"/>
      <c r="I8" s="64"/>
      <c r="J8" s="60" t="s">
        <v>278</v>
      </c>
      <c r="K8" s="60" t="s">
        <v>276</v>
      </c>
      <c r="L8" s="62" t="s">
        <v>179</v>
      </c>
      <c r="M8" s="63">
        <f aca="true" t="shared" si="0" ref="M8:R8">SUM(M9:M21)</f>
        <v>1615.12</v>
      </c>
      <c r="N8" s="63">
        <f t="shared" si="0"/>
        <v>1615.12</v>
      </c>
      <c r="O8" s="63">
        <f t="shared" si="0"/>
        <v>0</v>
      </c>
      <c r="P8" s="63">
        <f t="shared" si="0"/>
        <v>0</v>
      </c>
      <c r="Q8" s="63">
        <f t="shared" si="0"/>
        <v>0</v>
      </c>
      <c r="R8" s="63">
        <f t="shared" si="0"/>
        <v>0</v>
      </c>
    </row>
    <row r="9" spans="1:18" ht="13.5">
      <c r="A9" s="61"/>
      <c r="B9" s="61" t="s">
        <v>180</v>
      </c>
      <c r="C9" s="65" t="s">
        <v>279</v>
      </c>
      <c r="D9" s="66">
        <f>E9+F9</f>
        <v>0</v>
      </c>
      <c r="E9" s="66"/>
      <c r="F9" s="66"/>
      <c r="G9" s="64"/>
      <c r="H9" s="64"/>
      <c r="I9" s="64"/>
      <c r="J9" s="61"/>
      <c r="K9" s="61" t="s">
        <v>180</v>
      </c>
      <c r="L9" s="65" t="s">
        <v>280</v>
      </c>
      <c r="M9" s="66">
        <f>N9+O9</f>
        <v>468.36</v>
      </c>
      <c r="N9" s="66">
        <f>'7-6部门基本支出情况表'!D11</f>
        <v>468.36</v>
      </c>
      <c r="O9" s="66"/>
      <c r="P9" s="66"/>
      <c r="Q9" s="66"/>
      <c r="R9" s="66"/>
    </row>
    <row r="10" spans="1:18" ht="13.5">
      <c r="A10" s="61"/>
      <c r="B10" s="61" t="s">
        <v>182</v>
      </c>
      <c r="C10" s="65" t="s">
        <v>81</v>
      </c>
      <c r="D10" s="66">
        <f aca="true" t="shared" si="1" ref="D10:D23">E10+F10</f>
        <v>0</v>
      </c>
      <c r="E10" s="66"/>
      <c r="F10" s="66"/>
      <c r="G10" s="64"/>
      <c r="H10" s="64"/>
      <c r="I10" s="64"/>
      <c r="J10" s="61"/>
      <c r="K10" s="61" t="s">
        <v>182</v>
      </c>
      <c r="L10" s="65" t="s">
        <v>281</v>
      </c>
      <c r="M10" s="66">
        <f aca="true" t="shared" si="2" ref="M10:M21">N10+O10</f>
        <v>623.05</v>
      </c>
      <c r="N10" s="66">
        <f>'7-6部门基本支出情况表'!D12</f>
        <v>623.05</v>
      </c>
      <c r="O10" s="66"/>
      <c r="P10" s="66"/>
      <c r="Q10" s="66"/>
      <c r="R10" s="66"/>
    </row>
    <row r="11" spans="1:18" ht="13.5">
      <c r="A11" s="61"/>
      <c r="B11" s="61" t="s">
        <v>184</v>
      </c>
      <c r="C11" s="65" t="s">
        <v>82</v>
      </c>
      <c r="D11" s="66">
        <f t="shared" si="1"/>
        <v>0</v>
      </c>
      <c r="E11" s="66"/>
      <c r="F11" s="66"/>
      <c r="G11" s="64"/>
      <c r="H11" s="64"/>
      <c r="I11" s="64"/>
      <c r="J11" s="61"/>
      <c r="K11" s="61" t="s">
        <v>184</v>
      </c>
      <c r="L11" s="65" t="s">
        <v>282</v>
      </c>
      <c r="M11" s="66">
        <f t="shared" si="2"/>
        <v>0</v>
      </c>
      <c r="N11" s="66">
        <f>'7-6部门基本支出情况表'!D13</f>
        <v>0</v>
      </c>
      <c r="O11" s="66"/>
      <c r="P11" s="66"/>
      <c r="Q11" s="66"/>
      <c r="R11" s="66"/>
    </row>
    <row r="12" spans="1:18" ht="13.5">
      <c r="A12" s="61"/>
      <c r="B12" s="61" t="s">
        <v>204</v>
      </c>
      <c r="C12" s="65" t="s">
        <v>84</v>
      </c>
      <c r="D12" s="66">
        <f t="shared" si="1"/>
        <v>0</v>
      </c>
      <c r="E12" s="66"/>
      <c r="F12" s="66"/>
      <c r="G12" s="64"/>
      <c r="H12" s="64"/>
      <c r="I12" s="64"/>
      <c r="J12" s="61"/>
      <c r="K12" s="61" t="s">
        <v>186</v>
      </c>
      <c r="L12" s="65" t="s">
        <v>283</v>
      </c>
      <c r="M12" s="66">
        <f t="shared" si="2"/>
        <v>0</v>
      </c>
      <c r="N12" s="66">
        <f>'7-6部门基本支出情况表'!D14</f>
        <v>0</v>
      </c>
      <c r="O12" s="66"/>
      <c r="P12" s="66"/>
      <c r="Q12" s="66"/>
      <c r="R12" s="66"/>
    </row>
    <row r="13" spans="1:18" ht="13.5">
      <c r="A13" s="60" t="s">
        <v>284</v>
      </c>
      <c r="B13" s="60" t="s">
        <v>276</v>
      </c>
      <c r="C13" s="62" t="s">
        <v>285</v>
      </c>
      <c r="D13" s="63">
        <f>SUM(D14:D23)</f>
        <v>0</v>
      </c>
      <c r="E13" s="63">
        <f>SUM(E14:E23)</f>
        <v>0</v>
      </c>
      <c r="F13" s="63">
        <f>SUM(F14:F23)</f>
        <v>0</v>
      </c>
      <c r="G13" s="64"/>
      <c r="H13" s="64"/>
      <c r="I13" s="64"/>
      <c r="J13" s="61"/>
      <c r="K13" s="61" t="s">
        <v>188</v>
      </c>
      <c r="L13" s="65" t="s">
        <v>286</v>
      </c>
      <c r="M13" s="66">
        <f t="shared" si="2"/>
        <v>0</v>
      </c>
      <c r="N13" s="66">
        <f>'7-6部门基本支出情况表'!D15</f>
        <v>0</v>
      </c>
      <c r="O13" s="66"/>
      <c r="P13" s="66"/>
      <c r="Q13" s="66"/>
      <c r="R13" s="66"/>
    </row>
    <row r="14" spans="1:18" ht="13.5">
      <c r="A14" s="61"/>
      <c r="B14" s="61" t="s">
        <v>180</v>
      </c>
      <c r="C14" s="65" t="s">
        <v>287</v>
      </c>
      <c r="D14" s="66">
        <f t="shared" si="1"/>
        <v>0</v>
      </c>
      <c r="E14" s="66"/>
      <c r="F14" s="66"/>
      <c r="G14" s="64"/>
      <c r="H14" s="64"/>
      <c r="I14" s="64"/>
      <c r="J14" s="61"/>
      <c r="K14" s="61" t="s">
        <v>190</v>
      </c>
      <c r="L14" s="65" t="s">
        <v>288</v>
      </c>
      <c r="M14" s="66">
        <f t="shared" si="2"/>
        <v>183.67</v>
      </c>
      <c r="N14" s="66">
        <f>'7-6部门基本支出情况表'!D16</f>
        <v>183.67</v>
      </c>
      <c r="O14" s="66"/>
      <c r="P14" s="66"/>
      <c r="Q14" s="66"/>
      <c r="R14" s="66"/>
    </row>
    <row r="15" spans="1:18" ht="13.5">
      <c r="A15" s="61"/>
      <c r="B15" s="61" t="s">
        <v>182</v>
      </c>
      <c r="C15" s="65" t="s">
        <v>289</v>
      </c>
      <c r="D15" s="66">
        <f t="shared" si="1"/>
        <v>0</v>
      </c>
      <c r="E15" s="66"/>
      <c r="F15" s="66"/>
      <c r="G15" s="64"/>
      <c r="H15" s="64"/>
      <c r="I15" s="64"/>
      <c r="J15" s="61"/>
      <c r="K15" s="61" t="s">
        <v>192</v>
      </c>
      <c r="L15" s="65" t="s">
        <v>290</v>
      </c>
      <c r="M15" s="66">
        <f t="shared" si="2"/>
        <v>0</v>
      </c>
      <c r="N15" s="66">
        <f>'7-6部门基本支出情况表'!D17</f>
        <v>0</v>
      </c>
      <c r="O15" s="66"/>
      <c r="P15" s="66"/>
      <c r="Q15" s="66"/>
      <c r="R15" s="66"/>
    </row>
    <row r="16" spans="1:18" ht="13.5">
      <c r="A16" s="61"/>
      <c r="B16" s="61" t="s">
        <v>184</v>
      </c>
      <c r="C16" s="65" t="s">
        <v>291</v>
      </c>
      <c r="D16" s="66">
        <f t="shared" si="1"/>
        <v>0</v>
      </c>
      <c r="E16" s="66"/>
      <c r="F16" s="66"/>
      <c r="G16" s="64"/>
      <c r="H16" s="64"/>
      <c r="I16" s="64"/>
      <c r="J16" s="61"/>
      <c r="K16" s="61" t="s">
        <v>194</v>
      </c>
      <c r="L16" s="65" t="s">
        <v>292</v>
      </c>
      <c r="M16" s="66">
        <f t="shared" si="2"/>
        <v>114.79</v>
      </c>
      <c r="N16" s="66">
        <f>'7-6部门基本支出情况表'!D18</f>
        <v>114.79</v>
      </c>
      <c r="O16" s="66"/>
      <c r="P16" s="66"/>
      <c r="Q16" s="66"/>
      <c r="R16" s="66"/>
    </row>
    <row r="17" spans="1:18" ht="13.5">
      <c r="A17" s="61"/>
      <c r="B17" s="61" t="s">
        <v>210</v>
      </c>
      <c r="C17" s="65" t="s">
        <v>293</v>
      </c>
      <c r="D17" s="66">
        <f t="shared" si="1"/>
        <v>0</v>
      </c>
      <c r="E17" s="66"/>
      <c r="F17" s="66"/>
      <c r="G17" s="64"/>
      <c r="H17" s="64"/>
      <c r="I17" s="64"/>
      <c r="J17" s="61"/>
      <c r="K17" s="61" t="s">
        <v>196</v>
      </c>
      <c r="L17" s="65" t="s">
        <v>294</v>
      </c>
      <c r="M17" s="66">
        <f t="shared" si="2"/>
        <v>54.37</v>
      </c>
      <c r="N17" s="66">
        <f>'7-6部门基本支出情况表'!D19</f>
        <v>54.37</v>
      </c>
      <c r="O17" s="66"/>
      <c r="P17" s="66"/>
      <c r="Q17" s="66"/>
      <c r="R17" s="66"/>
    </row>
    <row r="18" spans="1:18" ht="13.5">
      <c r="A18" s="61"/>
      <c r="B18" s="61" t="s">
        <v>212</v>
      </c>
      <c r="C18" s="65" t="s">
        <v>295</v>
      </c>
      <c r="D18" s="66">
        <f t="shared" si="1"/>
        <v>0</v>
      </c>
      <c r="E18" s="66"/>
      <c r="F18" s="66"/>
      <c r="G18" s="64"/>
      <c r="H18" s="64"/>
      <c r="I18" s="64"/>
      <c r="J18" s="61"/>
      <c r="K18" s="61" t="s">
        <v>198</v>
      </c>
      <c r="L18" s="65" t="s">
        <v>296</v>
      </c>
      <c r="M18" s="66">
        <f t="shared" si="2"/>
        <v>25.51</v>
      </c>
      <c r="N18" s="66">
        <f>'7-6部门基本支出情况表'!D20</f>
        <v>25.51</v>
      </c>
      <c r="O18" s="66"/>
      <c r="P18" s="66"/>
      <c r="Q18" s="66"/>
      <c r="R18" s="66"/>
    </row>
    <row r="19" spans="1:18" ht="13.5">
      <c r="A19" s="61"/>
      <c r="B19" s="61" t="s">
        <v>186</v>
      </c>
      <c r="C19" s="65" t="s">
        <v>88</v>
      </c>
      <c r="D19" s="66">
        <f t="shared" si="1"/>
        <v>0</v>
      </c>
      <c r="E19" s="66"/>
      <c r="F19" s="66"/>
      <c r="G19" s="64"/>
      <c r="H19" s="64"/>
      <c r="I19" s="64"/>
      <c r="J19" s="61"/>
      <c r="K19" s="61" t="s">
        <v>200</v>
      </c>
      <c r="L19" s="65" t="s">
        <v>82</v>
      </c>
      <c r="M19" s="66">
        <f t="shared" si="2"/>
        <v>145.37</v>
      </c>
      <c r="N19" s="66">
        <f>'7-6部门基本支出情况表'!D21</f>
        <v>145.37</v>
      </c>
      <c r="O19" s="66"/>
      <c r="P19" s="66"/>
      <c r="Q19" s="66"/>
      <c r="R19" s="66"/>
    </row>
    <row r="20" spans="1:18" ht="13.5">
      <c r="A20" s="61"/>
      <c r="B20" s="61" t="s">
        <v>188</v>
      </c>
      <c r="C20" s="65" t="s">
        <v>297</v>
      </c>
      <c r="D20" s="66">
        <f t="shared" si="1"/>
        <v>0</v>
      </c>
      <c r="E20" s="66"/>
      <c r="F20" s="66"/>
      <c r="G20" s="64"/>
      <c r="H20" s="64"/>
      <c r="I20" s="64"/>
      <c r="J20" s="61"/>
      <c r="K20" s="61" t="s">
        <v>202</v>
      </c>
      <c r="L20" s="65" t="s">
        <v>298</v>
      </c>
      <c r="M20" s="66">
        <f t="shared" si="2"/>
        <v>0</v>
      </c>
      <c r="N20" s="66">
        <f>'7-6部门基本支出情况表'!D22</f>
        <v>0</v>
      </c>
      <c r="O20" s="66"/>
      <c r="P20" s="66"/>
      <c r="Q20" s="66"/>
      <c r="R20" s="66"/>
    </row>
    <row r="21" spans="1:18" ht="13.5">
      <c r="A21" s="61"/>
      <c r="B21" s="61" t="s">
        <v>190</v>
      </c>
      <c r="C21" s="65" t="s">
        <v>299</v>
      </c>
      <c r="D21" s="66">
        <f t="shared" si="1"/>
        <v>0</v>
      </c>
      <c r="E21" s="66"/>
      <c r="F21" s="66"/>
      <c r="G21" s="64"/>
      <c r="H21" s="64"/>
      <c r="I21" s="64"/>
      <c r="J21" s="61"/>
      <c r="K21" s="61" t="s">
        <v>204</v>
      </c>
      <c r="L21" s="65" t="s">
        <v>84</v>
      </c>
      <c r="M21" s="66">
        <f t="shared" si="2"/>
        <v>0</v>
      </c>
      <c r="N21" s="66">
        <f>'7-6部门基本支出情况表'!D23</f>
        <v>0</v>
      </c>
      <c r="O21" s="66"/>
      <c r="P21" s="66"/>
      <c r="Q21" s="66"/>
      <c r="R21" s="66"/>
    </row>
    <row r="22" spans="1:18" ht="13.5">
      <c r="A22" s="61"/>
      <c r="B22" s="61" t="s">
        <v>192</v>
      </c>
      <c r="C22" s="65" t="s">
        <v>300</v>
      </c>
      <c r="D22" s="66">
        <f t="shared" si="1"/>
        <v>0</v>
      </c>
      <c r="E22" s="66"/>
      <c r="F22" s="66"/>
      <c r="G22" s="64"/>
      <c r="H22" s="64"/>
      <c r="I22" s="64"/>
      <c r="J22" s="60" t="s">
        <v>301</v>
      </c>
      <c r="K22" s="60" t="s">
        <v>276</v>
      </c>
      <c r="L22" s="62" t="s">
        <v>206</v>
      </c>
      <c r="M22" s="63">
        <f aca="true" t="shared" si="3" ref="M22:R22">SUM(M23:M49)</f>
        <v>76.19</v>
      </c>
      <c r="N22" s="63">
        <f t="shared" si="3"/>
        <v>76.19</v>
      </c>
      <c r="O22" s="63">
        <f t="shared" si="3"/>
        <v>0</v>
      </c>
      <c r="P22" s="63">
        <f t="shared" si="3"/>
        <v>0</v>
      </c>
      <c r="Q22" s="63">
        <f t="shared" si="3"/>
        <v>0</v>
      </c>
      <c r="R22" s="63">
        <f t="shared" si="3"/>
        <v>0</v>
      </c>
    </row>
    <row r="23" spans="1:18" ht="13.5">
      <c r="A23" s="61"/>
      <c r="B23" s="61" t="s">
        <v>204</v>
      </c>
      <c r="C23" s="65" t="s">
        <v>302</v>
      </c>
      <c r="D23" s="66">
        <f t="shared" si="1"/>
        <v>0</v>
      </c>
      <c r="E23" s="66"/>
      <c r="F23" s="66"/>
      <c r="G23" s="64"/>
      <c r="H23" s="64"/>
      <c r="I23" s="64"/>
      <c r="J23" s="61"/>
      <c r="K23" s="61" t="s">
        <v>180</v>
      </c>
      <c r="L23" s="65" t="s">
        <v>303</v>
      </c>
      <c r="M23" s="66">
        <f aca="true" t="shared" si="4" ref="M23:M49">N23+O23</f>
        <v>22.09</v>
      </c>
      <c r="N23" s="66">
        <f>'7-6部门基本支出情况表'!D25</f>
        <v>22.09</v>
      </c>
      <c r="O23" s="66"/>
      <c r="P23" s="66"/>
      <c r="Q23" s="66"/>
      <c r="R23" s="66"/>
    </row>
    <row r="24" spans="1:18" ht="13.5">
      <c r="A24" s="60" t="s">
        <v>304</v>
      </c>
      <c r="B24" s="60" t="s">
        <v>276</v>
      </c>
      <c r="C24" s="62" t="s">
        <v>305</v>
      </c>
      <c r="D24" s="64"/>
      <c r="E24" s="64"/>
      <c r="F24" s="64"/>
      <c r="G24" s="64"/>
      <c r="H24" s="64"/>
      <c r="I24" s="64"/>
      <c r="J24" s="61"/>
      <c r="K24" s="61" t="s">
        <v>182</v>
      </c>
      <c r="L24" s="65" t="s">
        <v>306</v>
      </c>
      <c r="M24" s="66">
        <f t="shared" si="4"/>
        <v>0</v>
      </c>
      <c r="N24" s="66">
        <f>'7-6部门基本支出情况表'!D26</f>
        <v>0</v>
      </c>
      <c r="O24" s="66"/>
      <c r="P24" s="66"/>
      <c r="Q24" s="66"/>
      <c r="R24" s="66"/>
    </row>
    <row r="25" spans="1:18" ht="13.5">
      <c r="A25" s="61"/>
      <c r="B25" s="61" t="s">
        <v>180</v>
      </c>
      <c r="C25" s="65" t="s">
        <v>307</v>
      </c>
      <c r="D25" s="64"/>
      <c r="E25" s="64"/>
      <c r="F25" s="64"/>
      <c r="G25" s="64"/>
      <c r="H25" s="64"/>
      <c r="I25" s="64"/>
      <c r="J25" s="61"/>
      <c r="K25" s="61" t="s">
        <v>184</v>
      </c>
      <c r="L25" s="65" t="s">
        <v>308</v>
      </c>
      <c r="M25" s="66">
        <f t="shared" si="4"/>
        <v>0</v>
      </c>
      <c r="N25" s="66">
        <f>'7-6部门基本支出情况表'!D27</f>
        <v>0</v>
      </c>
      <c r="O25" s="66"/>
      <c r="P25" s="66"/>
      <c r="Q25" s="66"/>
      <c r="R25" s="66"/>
    </row>
    <row r="26" spans="1:18" ht="13.5">
      <c r="A26" s="61"/>
      <c r="B26" s="61" t="s">
        <v>182</v>
      </c>
      <c r="C26" s="65" t="s">
        <v>309</v>
      </c>
      <c r="D26" s="64"/>
      <c r="E26" s="64"/>
      <c r="F26" s="64"/>
      <c r="G26" s="64"/>
      <c r="H26" s="64"/>
      <c r="I26" s="64"/>
      <c r="J26" s="61"/>
      <c r="K26" s="61" t="s">
        <v>210</v>
      </c>
      <c r="L26" s="65" t="s">
        <v>310</v>
      </c>
      <c r="M26" s="66">
        <f t="shared" si="4"/>
        <v>0</v>
      </c>
      <c r="N26" s="66">
        <f>'7-6部门基本支出情况表'!D28</f>
        <v>0</v>
      </c>
      <c r="O26" s="66"/>
      <c r="P26" s="66"/>
      <c r="Q26" s="66"/>
      <c r="R26" s="66"/>
    </row>
    <row r="27" spans="1:18" ht="13.5">
      <c r="A27" s="61"/>
      <c r="B27" s="61" t="s">
        <v>184</v>
      </c>
      <c r="C27" s="65" t="s">
        <v>311</v>
      </c>
      <c r="D27" s="64"/>
      <c r="E27" s="64"/>
      <c r="F27" s="64"/>
      <c r="G27" s="64"/>
      <c r="H27" s="64"/>
      <c r="I27" s="64"/>
      <c r="J27" s="61"/>
      <c r="K27" s="61" t="s">
        <v>212</v>
      </c>
      <c r="L27" s="65" t="s">
        <v>312</v>
      </c>
      <c r="M27" s="66">
        <f t="shared" si="4"/>
        <v>0</v>
      </c>
      <c r="N27" s="66">
        <f>'7-6部门基本支出情况表'!D29</f>
        <v>0</v>
      </c>
      <c r="O27" s="66"/>
      <c r="P27" s="66"/>
      <c r="Q27" s="66"/>
      <c r="R27" s="66"/>
    </row>
    <row r="28" spans="1:18" ht="13.5">
      <c r="A28" s="61"/>
      <c r="B28" s="61" t="s">
        <v>212</v>
      </c>
      <c r="C28" s="65" t="s">
        <v>313</v>
      </c>
      <c r="D28" s="64"/>
      <c r="E28" s="64"/>
      <c r="F28" s="64"/>
      <c r="G28" s="64"/>
      <c r="H28" s="64"/>
      <c r="I28" s="64"/>
      <c r="J28" s="61"/>
      <c r="K28" s="61" t="s">
        <v>186</v>
      </c>
      <c r="L28" s="65" t="s">
        <v>314</v>
      </c>
      <c r="M28" s="66">
        <f t="shared" si="4"/>
        <v>0</v>
      </c>
      <c r="N28" s="66">
        <f>'7-6部门基本支出情况表'!D30</f>
        <v>0</v>
      </c>
      <c r="O28" s="66"/>
      <c r="P28" s="66"/>
      <c r="Q28" s="66"/>
      <c r="R28" s="66"/>
    </row>
    <row r="29" spans="1:18" ht="13.5">
      <c r="A29" s="61"/>
      <c r="B29" s="61" t="s">
        <v>186</v>
      </c>
      <c r="C29" s="65" t="s">
        <v>315</v>
      </c>
      <c r="D29" s="64"/>
      <c r="E29" s="64"/>
      <c r="F29" s="64"/>
      <c r="G29" s="64"/>
      <c r="H29" s="64"/>
      <c r="I29" s="64"/>
      <c r="J29" s="61"/>
      <c r="K29" s="61" t="s">
        <v>188</v>
      </c>
      <c r="L29" s="65" t="s">
        <v>316</v>
      </c>
      <c r="M29" s="66">
        <f t="shared" si="4"/>
        <v>0</v>
      </c>
      <c r="N29" s="66">
        <f>'7-6部门基本支出情况表'!D31</f>
        <v>0</v>
      </c>
      <c r="O29" s="66"/>
      <c r="P29" s="66"/>
      <c r="Q29" s="66"/>
      <c r="R29" s="66"/>
    </row>
    <row r="30" spans="1:18" ht="13.5">
      <c r="A30" s="61"/>
      <c r="B30" s="61" t="s">
        <v>188</v>
      </c>
      <c r="C30" s="65" t="s">
        <v>317</v>
      </c>
      <c r="D30" s="64"/>
      <c r="E30" s="64"/>
      <c r="F30" s="64"/>
      <c r="G30" s="64"/>
      <c r="H30" s="64"/>
      <c r="I30" s="64"/>
      <c r="J30" s="61"/>
      <c r="K30" s="61" t="s">
        <v>190</v>
      </c>
      <c r="L30" s="65" t="s">
        <v>318</v>
      </c>
      <c r="M30" s="66">
        <f t="shared" si="4"/>
        <v>0</v>
      </c>
      <c r="N30" s="66">
        <f>'7-6部门基本支出情况表'!D32</f>
        <v>0</v>
      </c>
      <c r="O30" s="66"/>
      <c r="P30" s="66"/>
      <c r="Q30" s="66"/>
      <c r="R30" s="66"/>
    </row>
    <row r="31" spans="1:18" ht="13.5">
      <c r="A31" s="61"/>
      <c r="B31" s="61" t="s">
        <v>204</v>
      </c>
      <c r="C31" s="65" t="s">
        <v>319</v>
      </c>
      <c r="D31" s="64"/>
      <c r="E31" s="64"/>
      <c r="F31" s="64"/>
      <c r="G31" s="64"/>
      <c r="H31" s="64"/>
      <c r="I31" s="64"/>
      <c r="J31" s="61"/>
      <c r="K31" s="61" t="s">
        <v>192</v>
      </c>
      <c r="L31" s="65" t="s">
        <v>320</v>
      </c>
      <c r="M31" s="66">
        <f t="shared" si="4"/>
        <v>0</v>
      </c>
      <c r="N31" s="66">
        <f>'7-6部门基本支出情况表'!D33</f>
        <v>0</v>
      </c>
      <c r="O31" s="66"/>
      <c r="P31" s="66"/>
      <c r="Q31" s="66"/>
      <c r="R31" s="66"/>
    </row>
    <row r="32" spans="1:18" ht="13.5">
      <c r="A32" s="60" t="s">
        <v>321</v>
      </c>
      <c r="B32" s="60" t="s">
        <v>276</v>
      </c>
      <c r="C32" s="62" t="s">
        <v>322</v>
      </c>
      <c r="D32" s="64"/>
      <c r="E32" s="64"/>
      <c r="F32" s="64"/>
      <c r="G32" s="64"/>
      <c r="H32" s="64"/>
      <c r="I32" s="64"/>
      <c r="J32" s="61"/>
      <c r="K32" s="61" t="s">
        <v>196</v>
      </c>
      <c r="L32" s="65" t="s">
        <v>323</v>
      </c>
      <c r="M32" s="66">
        <f t="shared" si="4"/>
        <v>2</v>
      </c>
      <c r="N32" s="66">
        <f>'7-6部门基本支出情况表'!D34</f>
        <v>2</v>
      </c>
      <c r="O32" s="66"/>
      <c r="P32" s="66"/>
      <c r="Q32" s="66"/>
      <c r="R32" s="66"/>
    </row>
    <row r="33" spans="1:18" ht="13.5">
      <c r="A33" s="61"/>
      <c r="B33" s="61" t="s">
        <v>180</v>
      </c>
      <c r="C33" s="65" t="s">
        <v>307</v>
      </c>
      <c r="D33" s="64"/>
      <c r="E33" s="64"/>
      <c r="F33" s="64"/>
      <c r="G33" s="64"/>
      <c r="H33" s="64"/>
      <c r="I33" s="64"/>
      <c r="J33" s="61"/>
      <c r="K33" s="61" t="s">
        <v>198</v>
      </c>
      <c r="L33" s="65" t="s">
        <v>297</v>
      </c>
      <c r="M33" s="66">
        <f t="shared" si="4"/>
        <v>0</v>
      </c>
      <c r="N33" s="66">
        <f>'7-6部门基本支出情况表'!D35</f>
        <v>0</v>
      </c>
      <c r="O33" s="66"/>
      <c r="P33" s="66"/>
      <c r="Q33" s="66"/>
      <c r="R33" s="66"/>
    </row>
    <row r="34" spans="1:18" ht="13.5">
      <c r="A34" s="61"/>
      <c r="B34" s="61" t="s">
        <v>182</v>
      </c>
      <c r="C34" s="65" t="s">
        <v>309</v>
      </c>
      <c r="D34" s="64"/>
      <c r="E34" s="64"/>
      <c r="F34" s="64"/>
      <c r="G34" s="64"/>
      <c r="H34" s="64"/>
      <c r="I34" s="64"/>
      <c r="J34" s="61"/>
      <c r="K34" s="61" t="s">
        <v>200</v>
      </c>
      <c r="L34" s="65" t="s">
        <v>300</v>
      </c>
      <c r="M34" s="66">
        <f t="shared" si="4"/>
        <v>0</v>
      </c>
      <c r="N34" s="66">
        <f>'7-6部门基本支出情况表'!D36</f>
        <v>0</v>
      </c>
      <c r="O34" s="66"/>
      <c r="P34" s="66"/>
      <c r="Q34" s="66"/>
      <c r="R34" s="66"/>
    </row>
    <row r="35" spans="1:18" ht="13.5">
      <c r="A35" s="61"/>
      <c r="B35" s="61" t="s">
        <v>184</v>
      </c>
      <c r="C35" s="65" t="s">
        <v>311</v>
      </c>
      <c r="D35" s="64"/>
      <c r="E35" s="64"/>
      <c r="F35" s="64"/>
      <c r="G35" s="64"/>
      <c r="H35" s="64"/>
      <c r="I35" s="64"/>
      <c r="J35" s="61"/>
      <c r="K35" s="61" t="s">
        <v>202</v>
      </c>
      <c r="L35" s="65" t="s">
        <v>324</v>
      </c>
      <c r="M35" s="66">
        <f t="shared" si="4"/>
        <v>0</v>
      </c>
      <c r="N35" s="66">
        <f>'7-6部门基本支出情况表'!D37</f>
        <v>0</v>
      </c>
      <c r="O35" s="66"/>
      <c r="P35" s="66"/>
      <c r="Q35" s="66"/>
      <c r="R35" s="66"/>
    </row>
    <row r="36" spans="1:18" ht="13.5">
      <c r="A36" s="61"/>
      <c r="B36" s="61" t="s">
        <v>210</v>
      </c>
      <c r="C36" s="65" t="s">
        <v>315</v>
      </c>
      <c r="D36" s="64"/>
      <c r="E36" s="64"/>
      <c r="F36" s="64"/>
      <c r="G36" s="64"/>
      <c r="H36" s="64"/>
      <c r="I36" s="64"/>
      <c r="J36" s="61"/>
      <c r="K36" s="61" t="s">
        <v>222</v>
      </c>
      <c r="L36" s="65" t="s">
        <v>289</v>
      </c>
      <c r="M36" s="66">
        <f t="shared" si="4"/>
        <v>0.5</v>
      </c>
      <c r="N36" s="66">
        <f>'7-6部门基本支出情况表'!D38</f>
        <v>0.5</v>
      </c>
      <c r="O36" s="66"/>
      <c r="P36" s="66"/>
      <c r="Q36" s="66"/>
      <c r="R36" s="66"/>
    </row>
    <row r="37" spans="1:18" ht="13.5">
      <c r="A37" s="61"/>
      <c r="B37" s="61" t="s">
        <v>212</v>
      </c>
      <c r="C37" s="65" t="s">
        <v>317</v>
      </c>
      <c r="D37" s="64"/>
      <c r="E37" s="64"/>
      <c r="F37" s="64"/>
      <c r="G37" s="64"/>
      <c r="H37" s="64"/>
      <c r="I37" s="64"/>
      <c r="J37" s="61"/>
      <c r="K37" s="61" t="s">
        <v>224</v>
      </c>
      <c r="L37" s="65" t="s">
        <v>291</v>
      </c>
      <c r="M37" s="66">
        <f t="shared" si="4"/>
        <v>18.6</v>
      </c>
      <c r="N37" s="66">
        <f>'7-6部门基本支出情况表'!D39</f>
        <v>18.6</v>
      </c>
      <c r="O37" s="66"/>
      <c r="P37" s="66"/>
      <c r="Q37" s="66"/>
      <c r="R37" s="66"/>
    </row>
    <row r="38" spans="1:18" ht="13.5">
      <c r="A38" s="61"/>
      <c r="B38" s="61" t="s">
        <v>204</v>
      </c>
      <c r="C38" s="65" t="s">
        <v>319</v>
      </c>
      <c r="D38" s="64"/>
      <c r="E38" s="64"/>
      <c r="F38" s="64"/>
      <c r="G38" s="64"/>
      <c r="H38" s="64"/>
      <c r="I38" s="64"/>
      <c r="J38" s="61"/>
      <c r="K38" s="61" t="s">
        <v>226</v>
      </c>
      <c r="L38" s="65" t="s">
        <v>88</v>
      </c>
      <c r="M38" s="66">
        <f t="shared" si="4"/>
        <v>1.5</v>
      </c>
      <c r="N38" s="66">
        <f>'7-6部门基本支出情况表'!D40</f>
        <v>1.5</v>
      </c>
      <c r="O38" s="66"/>
      <c r="P38" s="66"/>
      <c r="Q38" s="66"/>
      <c r="R38" s="66"/>
    </row>
    <row r="39" spans="1:18" ht="13.5">
      <c r="A39" s="60" t="s">
        <v>325</v>
      </c>
      <c r="B39" s="60" t="s">
        <v>276</v>
      </c>
      <c r="C39" s="62" t="s">
        <v>326</v>
      </c>
      <c r="D39" s="63">
        <f>SUM(D40:D42)</f>
        <v>1691.31</v>
      </c>
      <c r="E39" s="63">
        <f>SUM(E40:E42)</f>
        <v>1691.31</v>
      </c>
      <c r="F39" s="63">
        <f>SUM(F40:F42)</f>
        <v>0</v>
      </c>
      <c r="G39" s="64"/>
      <c r="H39" s="64"/>
      <c r="I39" s="64"/>
      <c r="J39" s="61"/>
      <c r="K39" s="61" t="s">
        <v>228</v>
      </c>
      <c r="L39" s="65" t="s">
        <v>327</v>
      </c>
      <c r="M39" s="66">
        <f t="shared" si="4"/>
        <v>0</v>
      </c>
      <c r="N39" s="66">
        <f>'7-6部门基本支出情况表'!D41</f>
        <v>0</v>
      </c>
      <c r="O39" s="66"/>
      <c r="P39" s="66"/>
      <c r="Q39" s="66"/>
      <c r="R39" s="66"/>
    </row>
    <row r="40" spans="1:18" ht="13.5">
      <c r="A40" s="61"/>
      <c r="B40" s="61" t="s">
        <v>180</v>
      </c>
      <c r="C40" s="65" t="s">
        <v>179</v>
      </c>
      <c r="D40" s="66">
        <f>E40+F40</f>
        <v>1615.12</v>
      </c>
      <c r="E40" s="64">
        <v>1615.12</v>
      </c>
      <c r="F40" s="64"/>
      <c r="G40" s="64"/>
      <c r="H40" s="64"/>
      <c r="I40" s="64"/>
      <c r="J40" s="61"/>
      <c r="K40" s="61" t="s">
        <v>230</v>
      </c>
      <c r="L40" s="65" t="s">
        <v>328</v>
      </c>
      <c r="M40" s="66">
        <f t="shared" si="4"/>
        <v>0</v>
      </c>
      <c r="N40" s="66">
        <f>'7-6部门基本支出情况表'!D42</f>
        <v>0</v>
      </c>
      <c r="O40" s="66"/>
      <c r="P40" s="66"/>
      <c r="Q40" s="66"/>
      <c r="R40" s="66"/>
    </row>
    <row r="41" spans="1:18" ht="13.5">
      <c r="A41" s="61"/>
      <c r="B41" s="61" t="s">
        <v>182</v>
      </c>
      <c r="C41" s="65" t="s">
        <v>206</v>
      </c>
      <c r="D41" s="66">
        <f>E41+F41</f>
        <v>76.19</v>
      </c>
      <c r="E41" s="64">
        <v>76.19</v>
      </c>
      <c r="F41" s="64"/>
      <c r="G41" s="64"/>
      <c r="H41" s="64"/>
      <c r="I41" s="64"/>
      <c r="J41" s="61"/>
      <c r="K41" s="61" t="s">
        <v>232</v>
      </c>
      <c r="L41" s="65" t="s">
        <v>329</v>
      </c>
      <c r="M41" s="66">
        <f t="shared" si="4"/>
        <v>0</v>
      </c>
      <c r="N41" s="66">
        <f>'7-6部门基本支出情况表'!D43</f>
        <v>0</v>
      </c>
      <c r="O41" s="66"/>
      <c r="P41" s="66"/>
      <c r="Q41" s="66"/>
      <c r="R41" s="66"/>
    </row>
    <row r="42" spans="1:18" ht="13.5">
      <c r="A42" s="61"/>
      <c r="B42" s="61" t="s">
        <v>204</v>
      </c>
      <c r="C42" s="65" t="s">
        <v>330</v>
      </c>
      <c r="D42" s="66">
        <f>E42+F42</f>
        <v>0</v>
      </c>
      <c r="E42" s="64"/>
      <c r="F42" s="64"/>
      <c r="G42" s="64"/>
      <c r="H42" s="64"/>
      <c r="I42" s="64"/>
      <c r="J42" s="61"/>
      <c r="K42" s="61" t="s">
        <v>234</v>
      </c>
      <c r="L42" s="65" t="s">
        <v>331</v>
      </c>
      <c r="M42" s="66">
        <f t="shared" si="4"/>
        <v>0</v>
      </c>
      <c r="N42" s="66">
        <f>'7-6部门基本支出情况表'!D44</f>
        <v>0</v>
      </c>
      <c r="O42" s="66"/>
      <c r="P42" s="66"/>
      <c r="Q42" s="66"/>
      <c r="R42" s="66"/>
    </row>
    <row r="43" spans="1:18" ht="13.5">
      <c r="A43" s="60" t="s">
        <v>332</v>
      </c>
      <c r="B43" s="60" t="s">
        <v>276</v>
      </c>
      <c r="C43" s="62" t="s">
        <v>333</v>
      </c>
      <c r="D43" s="64"/>
      <c r="E43" s="64"/>
      <c r="F43" s="64"/>
      <c r="G43" s="64"/>
      <c r="H43" s="64"/>
      <c r="I43" s="64"/>
      <c r="J43" s="61"/>
      <c r="K43" s="61" t="s">
        <v>236</v>
      </c>
      <c r="L43" s="65" t="s">
        <v>295</v>
      </c>
      <c r="M43" s="66">
        <f t="shared" si="4"/>
        <v>0</v>
      </c>
      <c r="N43" s="66">
        <f>'7-6部门基本支出情况表'!D45</f>
        <v>0</v>
      </c>
      <c r="O43" s="66"/>
      <c r="P43" s="66"/>
      <c r="Q43" s="66"/>
      <c r="R43" s="66"/>
    </row>
    <row r="44" spans="1:18" ht="13.5">
      <c r="A44" s="61"/>
      <c r="B44" s="61" t="s">
        <v>180</v>
      </c>
      <c r="C44" s="65" t="s">
        <v>334</v>
      </c>
      <c r="D44" s="64"/>
      <c r="E44" s="64"/>
      <c r="F44" s="64"/>
      <c r="G44" s="64"/>
      <c r="H44" s="64"/>
      <c r="I44" s="64"/>
      <c r="J44" s="61"/>
      <c r="K44" s="61" t="s">
        <v>238</v>
      </c>
      <c r="L44" s="65" t="s">
        <v>90</v>
      </c>
      <c r="M44" s="66">
        <f t="shared" si="4"/>
        <v>18.6</v>
      </c>
      <c r="N44" s="66">
        <f>'7-6部门基本支出情况表'!D46</f>
        <v>18.6</v>
      </c>
      <c r="O44" s="66"/>
      <c r="P44" s="66"/>
      <c r="Q44" s="66"/>
      <c r="R44" s="66"/>
    </row>
    <row r="45" spans="1:18" ht="13.5">
      <c r="A45" s="61"/>
      <c r="B45" s="61" t="s">
        <v>182</v>
      </c>
      <c r="C45" s="65" t="s">
        <v>335</v>
      </c>
      <c r="D45" s="64"/>
      <c r="E45" s="64"/>
      <c r="F45" s="64"/>
      <c r="G45" s="64"/>
      <c r="H45" s="64"/>
      <c r="I45" s="64"/>
      <c r="J45" s="61"/>
      <c r="K45" s="61" t="s">
        <v>240</v>
      </c>
      <c r="L45" s="65" t="s">
        <v>336</v>
      </c>
      <c r="M45" s="66">
        <f t="shared" si="4"/>
        <v>12.9</v>
      </c>
      <c r="N45" s="66">
        <f>'7-6部门基本支出情况表'!D47</f>
        <v>12.9</v>
      </c>
      <c r="O45" s="66"/>
      <c r="P45" s="66"/>
      <c r="Q45" s="66"/>
      <c r="R45" s="66"/>
    </row>
    <row r="46" spans="1:18" ht="13.5">
      <c r="A46" s="60" t="s">
        <v>337</v>
      </c>
      <c r="B46" s="60" t="s">
        <v>276</v>
      </c>
      <c r="C46" s="62" t="s">
        <v>338</v>
      </c>
      <c r="D46" s="64"/>
      <c r="E46" s="64"/>
      <c r="F46" s="64"/>
      <c r="G46" s="64"/>
      <c r="H46" s="64"/>
      <c r="I46" s="64"/>
      <c r="J46" s="61"/>
      <c r="K46" s="61" t="s">
        <v>242</v>
      </c>
      <c r="L46" s="65" t="s">
        <v>299</v>
      </c>
      <c r="M46" s="66">
        <f t="shared" si="4"/>
        <v>0</v>
      </c>
      <c r="N46" s="66">
        <f>'7-6部门基本支出情况表'!D48</f>
        <v>0</v>
      </c>
      <c r="O46" s="66"/>
      <c r="P46" s="66"/>
      <c r="Q46" s="66"/>
      <c r="R46" s="66"/>
    </row>
    <row r="47" spans="1:18" ht="13.5">
      <c r="A47" s="61"/>
      <c r="B47" s="61" t="s">
        <v>180</v>
      </c>
      <c r="C47" s="65" t="s">
        <v>339</v>
      </c>
      <c r="D47" s="64"/>
      <c r="E47" s="64"/>
      <c r="F47" s="64"/>
      <c r="G47" s="64"/>
      <c r="H47" s="64"/>
      <c r="I47" s="64"/>
      <c r="J47" s="61"/>
      <c r="K47" s="61" t="s">
        <v>244</v>
      </c>
      <c r="L47" s="65" t="s">
        <v>340</v>
      </c>
      <c r="M47" s="66">
        <f t="shared" si="4"/>
        <v>0</v>
      </c>
      <c r="N47" s="66">
        <f>'7-6部门基本支出情况表'!D49</f>
        <v>0</v>
      </c>
      <c r="O47" s="66"/>
      <c r="P47" s="66"/>
      <c r="Q47" s="66"/>
      <c r="R47" s="66"/>
    </row>
    <row r="48" spans="1:18" ht="13.5">
      <c r="A48" s="61"/>
      <c r="B48" s="61" t="s">
        <v>182</v>
      </c>
      <c r="C48" s="65" t="s">
        <v>341</v>
      </c>
      <c r="D48" s="64"/>
      <c r="E48" s="64"/>
      <c r="F48" s="64"/>
      <c r="G48" s="64"/>
      <c r="H48" s="64"/>
      <c r="I48" s="64"/>
      <c r="J48" s="61"/>
      <c r="K48" s="61" t="s">
        <v>246</v>
      </c>
      <c r="L48" s="65" t="s">
        <v>342</v>
      </c>
      <c r="M48" s="66">
        <f t="shared" si="4"/>
        <v>0</v>
      </c>
      <c r="N48" s="66">
        <f>'7-6部门基本支出情况表'!D50</f>
        <v>0</v>
      </c>
      <c r="O48" s="66"/>
      <c r="P48" s="66"/>
      <c r="Q48" s="66"/>
      <c r="R48" s="66"/>
    </row>
    <row r="49" spans="1:18" ht="13.5">
      <c r="A49" s="61"/>
      <c r="B49" s="61" t="s">
        <v>204</v>
      </c>
      <c r="C49" s="65" t="s">
        <v>343</v>
      </c>
      <c r="D49" s="64"/>
      <c r="E49" s="64"/>
      <c r="F49" s="64"/>
      <c r="G49" s="64"/>
      <c r="H49" s="64"/>
      <c r="I49" s="64"/>
      <c r="J49" s="61"/>
      <c r="K49" s="61" t="s">
        <v>204</v>
      </c>
      <c r="L49" s="65" t="s">
        <v>302</v>
      </c>
      <c r="M49" s="66">
        <f t="shared" si="4"/>
        <v>0</v>
      </c>
      <c r="N49" s="66">
        <f>'7-6部门基本支出情况表'!D51</f>
        <v>0</v>
      </c>
      <c r="O49" s="66"/>
      <c r="P49" s="66"/>
      <c r="Q49" s="66"/>
      <c r="R49" s="66"/>
    </row>
    <row r="50" spans="1:18" ht="13.5">
      <c r="A50" s="60" t="s">
        <v>344</v>
      </c>
      <c r="B50" s="61" t="s">
        <v>276</v>
      </c>
      <c r="C50" s="62" t="s">
        <v>345</v>
      </c>
      <c r="D50" s="64"/>
      <c r="E50" s="64"/>
      <c r="F50" s="64"/>
      <c r="G50" s="64"/>
      <c r="H50" s="64"/>
      <c r="I50" s="64"/>
      <c r="J50" s="60" t="s">
        <v>346</v>
      </c>
      <c r="K50" s="60" t="s">
        <v>276</v>
      </c>
      <c r="L50" s="62" t="s">
        <v>249</v>
      </c>
      <c r="M50" s="63">
        <f aca="true" t="shared" si="5" ref="M50:R50">SUM(M51:M61)</f>
        <v>24.34</v>
      </c>
      <c r="N50" s="63">
        <f t="shared" si="5"/>
        <v>24.34</v>
      </c>
      <c r="O50" s="63">
        <f t="shared" si="5"/>
        <v>0</v>
      </c>
      <c r="P50" s="63">
        <f t="shared" si="5"/>
        <v>0</v>
      </c>
      <c r="Q50" s="63">
        <f t="shared" si="5"/>
        <v>0</v>
      </c>
      <c r="R50" s="63">
        <f t="shared" si="5"/>
        <v>0</v>
      </c>
    </row>
    <row r="51" spans="1:18" ht="13.5">
      <c r="A51" s="61"/>
      <c r="B51" s="61" t="s">
        <v>180</v>
      </c>
      <c r="C51" s="65" t="s">
        <v>347</v>
      </c>
      <c r="D51" s="64"/>
      <c r="E51" s="64"/>
      <c r="F51" s="64"/>
      <c r="G51" s="64"/>
      <c r="H51" s="64"/>
      <c r="I51" s="64"/>
      <c r="J51" s="61"/>
      <c r="K51" s="61" t="s">
        <v>180</v>
      </c>
      <c r="L51" s="65" t="s">
        <v>348</v>
      </c>
      <c r="M51" s="66">
        <f aca="true" t="shared" si="6" ref="M51:M61">N51+O51</f>
        <v>0</v>
      </c>
      <c r="N51" s="66">
        <f>'7-6部门基本支出情况表'!D53</f>
        <v>0</v>
      </c>
      <c r="O51" s="66"/>
      <c r="P51" s="66"/>
      <c r="Q51" s="66"/>
      <c r="R51" s="66"/>
    </row>
    <row r="52" spans="1:18" ht="13.5">
      <c r="A52" s="61"/>
      <c r="B52" s="61" t="s">
        <v>182</v>
      </c>
      <c r="C52" s="65" t="s">
        <v>349</v>
      </c>
      <c r="D52" s="64"/>
      <c r="E52" s="64"/>
      <c r="F52" s="64"/>
      <c r="G52" s="64"/>
      <c r="H52" s="64"/>
      <c r="I52" s="64"/>
      <c r="J52" s="61"/>
      <c r="K52" s="61" t="s">
        <v>182</v>
      </c>
      <c r="L52" s="65" t="s">
        <v>350</v>
      </c>
      <c r="M52" s="66">
        <f t="shared" si="6"/>
        <v>0</v>
      </c>
      <c r="N52" s="66">
        <f>'7-6部门基本支出情况表'!D54</f>
        <v>0</v>
      </c>
      <c r="O52" s="66"/>
      <c r="P52" s="66"/>
      <c r="Q52" s="66"/>
      <c r="R52" s="66"/>
    </row>
    <row r="53" spans="1:18" ht="13.5">
      <c r="A53" s="60" t="s">
        <v>351</v>
      </c>
      <c r="B53" s="60" t="s">
        <v>276</v>
      </c>
      <c r="C53" s="62" t="s">
        <v>249</v>
      </c>
      <c r="D53" s="63">
        <f>SUM(D54:D58)</f>
        <v>24.34</v>
      </c>
      <c r="E53" s="63">
        <f>SUM(E54:E58)</f>
        <v>24.34</v>
      </c>
      <c r="F53" s="63">
        <f>SUM(F54:F58)</f>
        <v>0</v>
      </c>
      <c r="G53" s="64"/>
      <c r="H53" s="64"/>
      <c r="I53" s="64"/>
      <c r="J53" s="61"/>
      <c r="K53" s="61" t="s">
        <v>184</v>
      </c>
      <c r="L53" s="65" t="s">
        <v>352</v>
      </c>
      <c r="M53" s="66">
        <f t="shared" si="6"/>
        <v>0</v>
      </c>
      <c r="N53" s="66">
        <f>'7-6部门基本支出情况表'!D55</f>
        <v>0</v>
      </c>
      <c r="O53" s="66"/>
      <c r="P53" s="66"/>
      <c r="Q53" s="66"/>
      <c r="R53" s="66"/>
    </row>
    <row r="54" spans="1:18" s="51" customFormat="1" ht="13.5">
      <c r="A54" s="61"/>
      <c r="B54" s="61" t="s">
        <v>180</v>
      </c>
      <c r="C54" s="65" t="s">
        <v>353</v>
      </c>
      <c r="D54" s="66">
        <f>E54+F54</f>
        <v>0</v>
      </c>
      <c r="E54" s="64"/>
      <c r="F54" s="64"/>
      <c r="G54" s="64"/>
      <c r="H54" s="64"/>
      <c r="I54" s="64"/>
      <c r="J54" s="61"/>
      <c r="K54" s="61" t="s">
        <v>210</v>
      </c>
      <c r="L54" s="65" t="s">
        <v>354</v>
      </c>
      <c r="M54" s="66">
        <f t="shared" si="6"/>
        <v>7.34</v>
      </c>
      <c r="N54" s="66">
        <f>'7-6部门基本支出情况表'!D56</f>
        <v>7.34</v>
      </c>
      <c r="O54" s="66"/>
      <c r="P54" s="66"/>
      <c r="Q54" s="66"/>
      <c r="R54" s="66"/>
    </row>
    <row r="55" spans="1:18" ht="13.5">
      <c r="A55" s="61"/>
      <c r="B55" s="61" t="s">
        <v>182</v>
      </c>
      <c r="C55" s="65" t="s">
        <v>355</v>
      </c>
      <c r="D55" s="66">
        <f>E55+F55</f>
        <v>0</v>
      </c>
      <c r="E55" s="64"/>
      <c r="F55" s="64"/>
      <c r="G55" s="64"/>
      <c r="H55" s="64"/>
      <c r="I55" s="64"/>
      <c r="J55" s="61"/>
      <c r="K55" s="61" t="s">
        <v>212</v>
      </c>
      <c r="L55" s="65" t="s">
        <v>356</v>
      </c>
      <c r="M55" s="66">
        <f t="shared" si="6"/>
        <v>17</v>
      </c>
      <c r="N55" s="66">
        <f>'7-6部门基本支出情况表'!D57</f>
        <v>17</v>
      </c>
      <c r="O55" s="66"/>
      <c r="P55" s="66"/>
      <c r="Q55" s="66"/>
      <c r="R55" s="66"/>
    </row>
    <row r="56" spans="1:18" ht="13.5">
      <c r="A56" s="61"/>
      <c r="B56" s="61" t="s">
        <v>184</v>
      </c>
      <c r="C56" s="65" t="s">
        <v>357</v>
      </c>
      <c r="D56" s="66">
        <f>E56+F56</f>
        <v>0</v>
      </c>
      <c r="E56" s="64"/>
      <c r="F56" s="64"/>
      <c r="G56" s="64"/>
      <c r="H56" s="64"/>
      <c r="I56" s="64"/>
      <c r="J56" s="61"/>
      <c r="K56" s="61" t="s">
        <v>186</v>
      </c>
      <c r="L56" s="65" t="s">
        <v>358</v>
      </c>
      <c r="M56" s="66">
        <f t="shared" si="6"/>
        <v>0</v>
      </c>
      <c r="N56" s="66">
        <f>'7-6部门基本支出情况表'!D58</f>
        <v>0</v>
      </c>
      <c r="O56" s="66"/>
      <c r="P56" s="66"/>
      <c r="Q56" s="66"/>
      <c r="R56" s="66"/>
    </row>
    <row r="57" spans="1:18" ht="13.5">
      <c r="A57" s="61"/>
      <c r="B57" s="61" t="s">
        <v>212</v>
      </c>
      <c r="C57" s="65" t="s">
        <v>359</v>
      </c>
      <c r="D57" s="66">
        <f>E57+F57</f>
        <v>0</v>
      </c>
      <c r="E57" s="64"/>
      <c r="F57" s="64"/>
      <c r="G57" s="64"/>
      <c r="H57" s="64"/>
      <c r="I57" s="64"/>
      <c r="J57" s="61"/>
      <c r="K57" s="61" t="s">
        <v>188</v>
      </c>
      <c r="L57" s="65" t="s">
        <v>360</v>
      </c>
      <c r="M57" s="66">
        <f t="shared" si="6"/>
        <v>0</v>
      </c>
      <c r="N57" s="66">
        <f>'7-6部门基本支出情况表'!D59</f>
        <v>0</v>
      </c>
      <c r="O57" s="66"/>
      <c r="P57" s="66"/>
      <c r="Q57" s="66"/>
      <c r="R57" s="66"/>
    </row>
    <row r="58" spans="1:18" ht="13.5">
      <c r="A58" s="61"/>
      <c r="B58" s="61" t="s">
        <v>204</v>
      </c>
      <c r="C58" s="65" t="s">
        <v>361</v>
      </c>
      <c r="D58" s="66">
        <f>E58+F58</f>
        <v>24.34</v>
      </c>
      <c r="E58" s="64">
        <v>24.34</v>
      </c>
      <c r="F58" s="64"/>
      <c r="G58" s="64"/>
      <c r="H58" s="64"/>
      <c r="I58" s="64"/>
      <c r="J58" s="61"/>
      <c r="K58" s="61" t="s">
        <v>190</v>
      </c>
      <c r="L58" s="65" t="s">
        <v>355</v>
      </c>
      <c r="M58" s="66">
        <f t="shared" si="6"/>
        <v>0</v>
      </c>
      <c r="N58" s="66">
        <f>'7-6部门基本支出情况表'!D60</f>
        <v>0</v>
      </c>
      <c r="O58" s="66"/>
      <c r="P58" s="66"/>
      <c r="Q58" s="66"/>
      <c r="R58" s="66"/>
    </row>
    <row r="59" spans="1:18" ht="13.5">
      <c r="A59" s="60" t="s">
        <v>362</v>
      </c>
      <c r="B59" s="60" t="s">
        <v>276</v>
      </c>
      <c r="C59" s="62" t="s">
        <v>363</v>
      </c>
      <c r="D59" s="64"/>
      <c r="E59" s="64"/>
      <c r="F59" s="64"/>
      <c r="G59" s="64"/>
      <c r="H59" s="64"/>
      <c r="I59" s="64"/>
      <c r="J59" s="61"/>
      <c r="K59" s="61" t="s">
        <v>192</v>
      </c>
      <c r="L59" s="65" t="s">
        <v>364</v>
      </c>
      <c r="M59" s="66">
        <f t="shared" si="6"/>
        <v>0</v>
      </c>
      <c r="N59" s="66">
        <f>'7-6部门基本支出情况表'!D61</f>
        <v>0</v>
      </c>
      <c r="O59" s="66"/>
      <c r="P59" s="66"/>
      <c r="Q59" s="66"/>
      <c r="R59" s="66"/>
    </row>
    <row r="60" spans="1:18" ht="13.5">
      <c r="A60" s="61"/>
      <c r="B60" s="61" t="s">
        <v>182</v>
      </c>
      <c r="C60" s="65" t="s">
        <v>365</v>
      </c>
      <c r="D60" s="64"/>
      <c r="E60" s="64"/>
      <c r="F60" s="64"/>
      <c r="G60" s="64"/>
      <c r="H60" s="64"/>
      <c r="I60" s="64"/>
      <c r="J60" s="61"/>
      <c r="K60" s="61" t="s">
        <v>194</v>
      </c>
      <c r="L60" s="65" t="s">
        <v>357</v>
      </c>
      <c r="M60" s="66">
        <f t="shared" si="6"/>
        <v>0</v>
      </c>
      <c r="N60" s="66">
        <f>'7-6部门基本支出情况表'!D62</f>
        <v>0</v>
      </c>
      <c r="O60" s="66"/>
      <c r="P60" s="66"/>
      <c r="Q60" s="66"/>
      <c r="R60" s="66"/>
    </row>
    <row r="61" spans="1:18" ht="13.5">
      <c r="A61" s="61"/>
      <c r="B61" s="61" t="s">
        <v>184</v>
      </c>
      <c r="C61" s="65" t="s">
        <v>366</v>
      </c>
      <c r="D61" s="64"/>
      <c r="E61" s="64"/>
      <c r="F61" s="64"/>
      <c r="G61" s="64"/>
      <c r="H61" s="64"/>
      <c r="I61" s="64"/>
      <c r="J61" s="61"/>
      <c r="K61" s="61" t="s">
        <v>204</v>
      </c>
      <c r="L61" s="65" t="s">
        <v>367</v>
      </c>
      <c r="M61" s="66">
        <f t="shared" si="6"/>
        <v>0</v>
      </c>
      <c r="N61" s="66">
        <f>'7-6部门基本支出情况表'!D63</f>
        <v>0</v>
      </c>
      <c r="O61" s="66"/>
      <c r="P61" s="66"/>
      <c r="Q61" s="66"/>
      <c r="R61" s="66"/>
    </row>
    <row r="62" spans="1:18" ht="13.5">
      <c r="A62" s="60" t="s">
        <v>368</v>
      </c>
      <c r="B62" s="60" t="s">
        <v>276</v>
      </c>
      <c r="C62" s="62" t="s">
        <v>369</v>
      </c>
      <c r="D62" s="64"/>
      <c r="E62" s="64"/>
      <c r="F62" s="64"/>
      <c r="G62" s="64"/>
      <c r="H62" s="64"/>
      <c r="I62" s="64"/>
      <c r="J62" s="60" t="s">
        <v>370</v>
      </c>
      <c r="K62" s="60" t="s">
        <v>276</v>
      </c>
      <c r="L62" s="62" t="s">
        <v>369</v>
      </c>
      <c r="M62" s="66"/>
      <c r="N62" s="66"/>
      <c r="O62" s="66"/>
      <c r="P62" s="66"/>
      <c r="Q62" s="66"/>
      <c r="R62" s="66"/>
    </row>
    <row r="63" spans="1:18" ht="13.5">
      <c r="A63" s="61"/>
      <c r="B63" s="61" t="s">
        <v>180</v>
      </c>
      <c r="C63" s="65" t="s">
        <v>371</v>
      </c>
      <c r="D63" s="64"/>
      <c r="E63" s="64"/>
      <c r="F63" s="64"/>
      <c r="G63" s="64"/>
      <c r="H63" s="64"/>
      <c r="I63" s="64"/>
      <c r="J63" s="61"/>
      <c r="K63" s="61" t="s">
        <v>180</v>
      </c>
      <c r="L63" s="65" t="s">
        <v>371</v>
      </c>
      <c r="M63" s="66"/>
      <c r="N63" s="66"/>
      <c r="O63" s="66"/>
      <c r="P63" s="66"/>
      <c r="Q63" s="66"/>
      <c r="R63" s="66"/>
    </row>
    <row r="64" spans="1:18" ht="13.5">
      <c r="A64" s="61"/>
      <c r="B64" s="61" t="s">
        <v>182</v>
      </c>
      <c r="C64" s="65" t="s">
        <v>372</v>
      </c>
      <c r="D64" s="64"/>
      <c r="E64" s="64"/>
      <c r="F64" s="64"/>
      <c r="G64" s="64"/>
      <c r="H64" s="64"/>
      <c r="I64" s="64"/>
      <c r="J64" s="61"/>
      <c r="K64" s="61" t="s">
        <v>182</v>
      </c>
      <c r="L64" s="65" t="s">
        <v>372</v>
      </c>
      <c r="M64" s="66"/>
      <c r="N64" s="66"/>
      <c r="O64" s="66"/>
      <c r="P64" s="66"/>
      <c r="Q64" s="66"/>
      <c r="R64" s="66"/>
    </row>
    <row r="65" spans="1:18" ht="13.5">
      <c r="A65" s="61"/>
      <c r="B65" s="61" t="s">
        <v>184</v>
      </c>
      <c r="C65" s="65" t="s">
        <v>373</v>
      </c>
      <c r="D65" s="64"/>
      <c r="E65" s="64"/>
      <c r="F65" s="64"/>
      <c r="G65" s="64"/>
      <c r="H65" s="64"/>
      <c r="I65" s="64"/>
      <c r="J65" s="61"/>
      <c r="K65" s="61" t="s">
        <v>184</v>
      </c>
      <c r="L65" s="65" t="s">
        <v>373</v>
      </c>
      <c r="M65" s="66"/>
      <c r="N65" s="66"/>
      <c r="O65" s="66"/>
      <c r="P65" s="66"/>
      <c r="Q65" s="66"/>
      <c r="R65" s="66"/>
    </row>
    <row r="66" spans="1:18" ht="13.5">
      <c r="A66" s="61"/>
      <c r="B66" s="61" t="s">
        <v>210</v>
      </c>
      <c r="C66" s="65" t="s">
        <v>374</v>
      </c>
      <c r="D66" s="64"/>
      <c r="E66" s="64"/>
      <c r="F66" s="64"/>
      <c r="G66" s="64"/>
      <c r="H66" s="64"/>
      <c r="I66" s="64"/>
      <c r="J66" s="61"/>
      <c r="K66" s="61" t="s">
        <v>210</v>
      </c>
      <c r="L66" s="65" t="s">
        <v>374</v>
      </c>
      <c r="M66" s="66"/>
      <c r="N66" s="66"/>
      <c r="O66" s="66"/>
      <c r="P66" s="66"/>
      <c r="Q66" s="66"/>
      <c r="R66" s="66"/>
    </row>
    <row r="67" spans="1:18" ht="13.5">
      <c r="A67" s="60" t="s">
        <v>375</v>
      </c>
      <c r="B67" s="60" t="s">
        <v>276</v>
      </c>
      <c r="C67" s="62" t="s">
        <v>376</v>
      </c>
      <c r="D67" s="64"/>
      <c r="E67" s="64"/>
      <c r="F67" s="64"/>
      <c r="G67" s="64"/>
      <c r="H67" s="64"/>
      <c r="I67" s="64"/>
      <c r="J67" s="60" t="s">
        <v>377</v>
      </c>
      <c r="K67" s="60" t="s">
        <v>276</v>
      </c>
      <c r="L67" s="62" t="s">
        <v>378</v>
      </c>
      <c r="M67" s="66"/>
      <c r="N67" s="66"/>
      <c r="O67" s="66"/>
      <c r="P67" s="66"/>
      <c r="Q67" s="66"/>
      <c r="R67" s="66"/>
    </row>
    <row r="68" spans="1:18" ht="13.5">
      <c r="A68" s="61"/>
      <c r="B68" s="61" t="s">
        <v>180</v>
      </c>
      <c r="C68" s="65" t="s">
        <v>379</v>
      </c>
      <c r="D68" s="64"/>
      <c r="E68" s="64"/>
      <c r="F68" s="64"/>
      <c r="G68" s="64"/>
      <c r="H68" s="64"/>
      <c r="I68" s="64"/>
      <c r="J68" s="61"/>
      <c r="K68" s="61" t="s">
        <v>180</v>
      </c>
      <c r="L68" s="65" t="s">
        <v>380</v>
      </c>
      <c r="M68" s="66"/>
      <c r="N68" s="66"/>
      <c r="O68" s="66"/>
      <c r="P68" s="66"/>
      <c r="Q68" s="66"/>
      <c r="R68" s="66"/>
    </row>
    <row r="69" spans="1:18" ht="13.5">
      <c r="A69" s="61"/>
      <c r="B69" s="61" t="s">
        <v>182</v>
      </c>
      <c r="C69" s="65" t="s">
        <v>381</v>
      </c>
      <c r="D69" s="64"/>
      <c r="E69" s="64"/>
      <c r="F69" s="64"/>
      <c r="G69" s="64"/>
      <c r="H69" s="64"/>
      <c r="I69" s="64"/>
      <c r="J69" s="61"/>
      <c r="K69" s="61" t="s">
        <v>182</v>
      </c>
      <c r="L69" s="65" t="s">
        <v>382</v>
      </c>
      <c r="M69" s="66"/>
      <c r="N69" s="66"/>
      <c r="O69" s="66"/>
      <c r="P69" s="66"/>
      <c r="Q69" s="66"/>
      <c r="R69" s="66"/>
    </row>
    <row r="70" spans="1:18" ht="13.5">
      <c r="A70" s="60" t="s">
        <v>383</v>
      </c>
      <c r="B70" s="60" t="s">
        <v>276</v>
      </c>
      <c r="C70" s="62" t="s">
        <v>384</v>
      </c>
      <c r="D70" s="64"/>
      <c r="E70" s="64"/>
      <c r="F70" s="64"/>
      <c r="G70" s="64"/>
      <c r="H70" s="64"/>
      <c r="I70" s="64"/>
      <c r="J70" s="61"/>
      <c r="K70" s="61" t="s">
        <v>184</v>
      </c>
      <c r="L70" s="65" t="s">
        <v>385</v>
      </c>
      <c r="M70" s="66"/>
      <c r="N70" s="66"/>
      <c r="O70" s="66"/>
      <c r="P70" s="66"/>
      <c r="Q70" s="66"/>
      <c r="R70" s="66"/>
    </row>
    <row r="71" spans="1:18" ht="13.5">
      <c r="A71" s="61"/>
      <c r="B71" s="61" t="s">
        <v>180</v>
      </c>
      <c r="C71" s="65" t="s">
        <v>386</v>
      </c>
      <c r="D71" s="64"/>
      <c r="E71" s="64"/>
      <c r="F71" s="64"/>
      <c r="G71" s="64"/>
      <c r="H71" s="64"/>
      <c r="I71" s="64"/>
      <c r="J71" s="61"/>
      <c r="K71" s="61" t="s">
        <v>212</v>
      </c>
      <c r="L71" s="65" t="s">
        <v>309</v>
      </c>
      <c r="M71" s="66"/>
      <c r="N71" s="66"/>
      <c r="O71" s="66"/>
      <c r="P71" s="66"/>
      <c r="Q71" s="66"/>
      <c r="R71" s="66"/>
    </row>
    <row r="72" spans="1:18" ht="13.5">
      <c r="A72" s="61"/>
      <c r="B72" s="61" t="s">
        <v>182</v>
      </c>
      <c r="C72" s="65" t="s">
        <v>387</v>
      </c>
      <c r="D72" s="64"/>
      <c r="E72" s="64"/>
      <c r="F72" s="64"/>
      <c r="G72" s="64"/>
      <c r="H72" s="64"/>
      <c r="I72" s="64"/>
      <c r="J72" s="61"/>
      <c r="K72" s="61" t="s">
        <v>186</v>
      </c>
      <c r="L72" s="65" t="s">
        <v>317</v>
      </c>
      <c r="M72" s="66"/>
      <c r="N72" s="66"/>
      <c r="O72" s="66"/>
      <c r="P72" s="66"/>
      <c r="Q72" s="66"/>
      <c r="R72" s="66"/>
    </row>
    <row r="73" spans="1:18" ht="13.5">
      <c r="A73" s="61"/>
      <c r="B73" s="61" t="s">
        <v>184</v>
      </c>
      <c r="C73" s="65" t="s">
        <v>388</v>
      </c>
      <c r="D73" s="64"/>
      <c r="E73" s="64"/>
      <c r="F73" s="64"/>
      <c r="G73" s="64"/>
      <c r="H73" s="64"/>
      <c r="I73" s="64"/>
      <c r="J73" s="61"/>
      <c r="K73" s="61" t="s">
        <v>188</v>
      </c>
      <c r="L73" s="65" t="s">
        <v>389</v>
      </c>
      <c r="M73" s="66"/>
      <c r="N73" s="66"/>
      <c r="O73" s="66"/>
      <c r="P73" s="66"/>
      <c r="Q73" s="66"/>
      <c r="R73" s="66"/>
    </row>
    <row r="74" spans="1:18" ht="13.5">
      <c r="A74" s="61"/>
      <c r="B74" s="61" t="s">
        <v>210</v>
      </c>
      <c r="C74" s="65" t="s">
        <v>390</v>
      </c>
      <c r="D74" s="64"/>
      <c r="E74" s="64"/>
      <c r="F74" s="64"/>
      <c r="G74" s="64"/>
      <c r="H74" s="64"/>
      <c r="I74" s="64"/>
      <c r="J74" s="61"/>
      <c r="K74" s="61" t="s">
        <v>190</v>
      </c>
      <c r="L74" s="65" t="s">
        <v>391</v>
      </c>
      <c r="M74" s="66"/>
      <c r="N74" s="66"/>
      <c r="O74" s="66"/>
      <c r="P74" s="66"/>
      <c r="Q74" s="66"/>
      <c r="R74" s="66"/>
    </row>
    <row r="75" spans="1:18" ht="13.5">
      <c r="A75" s="60" t="s">
        <v>392</v>
      </c>
      <c r="B75" s="60" t="s">
        <v>276</v>
      </c>
      <c r="C75" s="62" t="s">
        <v>393</v>
      </c>
      <c r="D75" s="64"/>
      <c r="E75" s="64"/>
      <c r="F75" s="64"/>
      <c r="G75" s="64"/>
      <c r="H75" s="64"/>
      <c r="I75" s="64"/>
      <c r="J75" s="61"/>
      <c r="K75" s="61" t="s">
        <v>200</v>
      </c>
      <c r="L75" s="65" t="s">
        <v>311</v>
      </c>
      <c r="M75" s="66"/>
      <c r="N75" s="66"/>
      <c r="O75" s="66"/>
      <c r="P75" s="66"/>
      <c r="Q75" s="66"/>
      <c r="R75" s="66"/>
    </row>
    <row r="76" spans="1:18" ht="13.5">
      <c r="A76" s="61"/>
      <c r="B76" s="61" t="s">
        <v>180</v>
      </c>
      <c r="C76" s="65" t="s">
        <v>394</v>
      </c>
      <c r="D76" s="64"/>
      <c r="E76" s="64"/>
      <c r="F76" s="64"/>
      <c r="G76" s="64"/>
      <c r="H76" s="64"/>
      <c r="I76" s="64"/>
      <c r="J76" s="61"/>
      <c r="K76" s="61" t="s">
        <v>395</v>
      </c>
      <c r="L76" s="65" t="s">
        <v>396</v>
      </c>
      <c r="M76" s="66"/>
      <c r="N76" s="66"/>
      <c r="O76" s="66"/>
      <c r="P76" s="66"/>
      <c r="Q76" s="66"/>
      <c r="R76" s="66"/>
    </row>
    <row r="77" spans="1:18" ht="13.5">
      <c r="A77" s="61"/>
      <c r="B77" s="61" t="s">
        <v>182</v>
      </c>
      <c r="C77" s="65" t="s">
        <v>397</v>
      </c>
      <c r="D77" s="64"/>
      <c r="E77" s="64"/>
      <c r="F77" s="64"/>
      <c r="G77" s="64"/>
      <c r="H77" s="64"/>
      <c r="I77" s="64"/>
      <c r="J77" s="61"/>
      <c r="K77" s="61" t="s">
        <v>398</v>
      </c>
      <c r="L77" s="65" t="s">
        <v>399</v>
      </c>
      <c r="M77" s="66"/>
      <c r="N77" s="66"/>
      <c r="O77" s="66"/>
      <c r="P77" s="66"/>
      <c r="Q77" s="66"/>
      <c r="R77" s="66"/>
    </row>
    <row r="78" spans="1:18" ht="13.5">
      <c r="A78" s="60" t="s">
        <v>400</v>
      </c>
      <c r="B78" s="60" t="s">
        <v>276</v>
      </c>
      <c r="C78" s="62" t="s">
        <v>401</v>
      </c>
      <c r="D78" s="64"/>
      <c r="E78" s="64"/>
      <c r="F78" s="64"/>
      <c r="G78" s="64"/>
      <c r="H78" s="64"/>
      <c r="I78" s="64"/>
      <c r="J78" s="61"/>
      <c r="K78" s="61" t="s">
        <v>402</v>
      </c>
      <c r="L78" s="65" t="s">
        <v>403</v>
      </c>
      <c r="M78" s="66"/>
      <c r="N78" s="66"/>
      <c r="O78" s="66"/>
      <c r="P78" s="66"/>
      <c r="Q78" s="66"/>
      <c r="R78" s="66"/>
    </row>
    <row r="79" spans="1:18" ht="13.5">
      <c r="A79" s="61"/>
      <c r="B79" s="61" t="s">
        <v>186</v>
      </c>
      <c r="C79" s="65" t="s">
        <v>404</v>
      </c>
      <c r="D79" s="64"/>
      <c r="E79" s="64"/>
      <c r="F79" s="64"/>
      <c r="G79" s="64"/>
      <c r="H79" s="64"/>
      <c r="I79" s="64"/>
      <c r="J79" s="61"/>
      <c r="K79" s="61" t="s">
        <v>204</v>
      </c>
      <c r="L79" s="65" t="s">
        <v>405</v>
      </c>
      <c r="M79" s="66"/>
      <c r="N79" s="66"/>
      <c r="O79" s="66"/>
      <c r="P79" s="66"/>
      <c r="Q79" s="66"/>
      <c r="R79" s="66"/>
    </row>
    <row r="80" spans="1:18" ht="13.5">
      <c r="A80" s="61"/>
      <c r="B80" s="61" t="s">
        <v>188</v>
      </c>
      <c r="C80" s="65" t="s">
        <v>406</v>
      </c>
      <c r="D80" s="64"/>
      <c r="E80" s="64"/>
      <c r="F80" s="64"/>
      <c r="G80" s="64"/>
      <c r="H80" s="64"/>
      <c r="I80" s="64"/>
      <c r="J80" s="60" t="s">
        <v>407</v>
      </c>
      <c r="K80" s="60" t="s">
        <v>276</v>
      </c>
      <c r="L80" s="62" t="s">
        <v>261</v>
      </c>
      <c r="M80" s="66"/>
      <c r="N80" s="66"/>
      <c r="O80" s="66"/>
      <c r="P80" s="66"/>
      <c r="Q80" s="66"/>
      <c r="R80" s="66"/>
    </row>
    <row r="81" spans="1:18" ht="13.5">
      <c r="A81" s="61"/>
      <c r="B81" s="61" t="s">
        <v>190</v>
      </c>
      <c r="C81" s="65" t="s">
        <v>408</v>
      </c>
      <c r="D81" s="64"/>
      <c r="E81" s="64"/>
      <c r="F81" s="64"/>
      <c r="G81" s="64"/>
      <c r="H81" s="64"/>
      <c r="I81" s="64"/>
      <c r="J81" s="61"/>
      <c r="K81" s="61" t="s">
        <v>180</v>
      </c>
      <c r="L81" s="65" t="s">
        <v>380</v>
      </c>
      <c r="M81" s="66"/>
      <c r="N81" s="66"/>
      <c r="O81" s="66"/>
      <c r="P81" s="66"/>
      <c r="Q81" s="66"/>
      <c r="R81" s="66"/>
    </row>
    <row r="82" spans="1:18" ht="13.5">
      <c r="A82" s="61"/>
      <c r="B82" s="61" t="s">
        <v>204</v>
      </c>
      <c r="C82" s="65" t="s">
        <v>401</v>
      </c>
      <c r="D82" s="64"/>
      <c r="E82" s="64"/>
      <c r="F82" s="64"/>
      <c r="G82" s="64"/>
      <c r="H82" s="64"/>
      <c r="I82" s="64"/>
      <c r="J82" s="61"/>
      <c r="K82" s="61" t="s">
        <v>182</v>
      </c>
      <c r="L82" s="65" t="s">
        <v>382</v>
      </c>
      <c r="M82" s="66"/>
      <c r="N82" s="66"/>
      <c r="O82" s="66"/>
      <c r="P82" s="66"/>
      <c r="Q82" s="66"/>
      <c r="R82" s="66"/>
    </row>
    <row r="83" spans="1:18" ht="13.5">
      <c r="A83" s="67"/>
      <c r="B83" s="68"/>
      <c r="C83" s="67"/>
      <c r="D83" s="64"/>
      <c r="E83" s="64"/>
      <c r="F83" s="64"/>
      <c r="G83" s="64"/>
      <c r="H83" s="64"/>
      <c r="I83" s="64"/>
      <c r="J83" s="67"/>
      <c r="K83" s="68" t="s">
        <v>184</v>
      </c>
      <c r="L83" s="67" t="s">
        <v>385</v>
      </c>
      <c r="M83" s="66"/>
      <c r="N83" s="66"/>
      <c r="O83" s="66"/>
      <c r="P83" s="66"/>
      <c r="Q83" s="66"/>
      <c r="R83" s="66"/>
    </row>
    <row r="84" spans="1:18" ht="13.5">
      <c r="A84" s="67"/>
      <c r="B84" s="68"/>
      <c r="C84" s="67"/>
      <c r="D84" s="64"/>
      <c r="E84" s="64"/>
      <c r="F84" s="64"/>
      <c r="G84" s="64"/>
      <c r="H84" s="64"/>
      <c r="I84" s="64"/>
      <c r="J84" s="67"/>
      <c r="K84" s="68" t="s">
        <v>212</v>
      </c>
      <c r="L84" s="67" t="s">
        <v>309</v>
      </c>
      <c r="M84" s="66"/>
      <c r="N84" s="66"/>
      <c r="O84" s="66"/>
      <c r="P84" s="66"/>
      <c r="Q84" s="66"/>
      <c r="R84" s="66"/>
    </row>
    <row r="85" spans="1:18" ht="13.5">
      <c r="A85" s="67"/>
      <c r="B85" s="68"/>
      <c r="C85" s="67"/>
      <c r="D85" s="64"/>
      <c r="E85" s="64"/>
      <c r="F85" s="64"/>
      <c r="G85" s="64"/>
      <c r="H85" s="64"/>
      <c r="I85" s="64"/>
      <c r="J85" s="67"/>
      <c r="K85" s="68" t="s">
        <v>186</v>
      </c>
      <c r="L85" s="67" t="s">
        <v>317</v>
      </c>
      <c r="M85" s="66"/>
      <c r="N85" s="66"/>
      <c r="O85" s="66"/>
      <c r="P85" s="66"/>
      <c r="Q85" s="66"/>
      <c r="R85" s="66"/>
    </row>
    <row r="86" spans="1:18" ht="13.5">
      <c r="A86" s="67"/>
      <c r="B86" s="68"/>
      <c r="C86" s="67"/>
      <c r="D86" s="64"/>
      <c r="E86" s="64"/>
      <c r="F86" s="64"/>
      <c r="G86" s="64"/>
      <c r="H86" s="64"/>
      <c r="I86" s="64"/>
      <c r="J86" s="67"/>
      <c r="K86" s="68" t="s">
        <v>188</v>
      </c>
      <c r="L86" s="67" t="s">
        <v>389</v>
      </c>
      <c r="M86" s="66"/>
      <c r="N86" s="66"/>
      <c r="O86" s="66"/>
      <c r="P86" s="66"/>
      <c r="Q86" s="66"/>
      <c r="R86" s="66"/>
    </row>
    <row r="87" spans="1:18" ht="13.5">
      <c r="A87" s="67"/>
      <c r="B87" s="68"/>
      <c r="C87" s="67"/>
      <c r="D87" s="64"/>
      <c r="E87" s="64"/>
      <c r="F87" s="64"/>
      <c r="G87" s="64"/>
      <c r="H87" s="64"/>
      <c r="I87" s="64"/>
      <c r="J87" s="67"/>
      <c r="K87" s="68" t="s">
        <v>190</v>
      </c>
      <c r="L87" s="67" t="s">
        <v>391</v>
      </c>
      <c r="M87" s="66"/>
      <c r="N87" s="66"/>
      <c r="O87" s="66"/>
      <c r="P87" s="66"/>
      <c r="Q87" s="66"/>
      <c r="R87" s="66"/>
    </row>
    <row r="88" spans="1:18" ht="13.5">
      <c r="A88" s="67"/>
      <c r="B88" s="68"/>
      <c r="C88" s="67"/>
      <c r="D88" s="64"/>
      <c r="E88" s="64"/>
      <c r="F88" s="64"/>
      <c r="G88" s="64"/>
      <c r="H88" s="64"/>
      <c r="I88" s="64"/>
      <c r="J88" s="67"/>
      <c r="K88" s="68" t="s">
        <v>192</v>
      </c>
      <c r="L88" s="67" t="s">
        <v>409</v>
      </c>
      <c r="M88" s="66"/>
      <c r="N88" s="66"/>
      <c r="O88" s="66"/>
      <c r="P88" s="66"/>
      <c r="Q88" s="66"/>
      <c r="R88" s="66"/>
    </row>
    <row r="89" spans="1:18" ht="13.5">
      <c r="A89" s="67"/>
      <c r="B89" s="68"/>
      <c r="C89" s="67"/>
      <c r="D89" s="64"/>
      <c r="E89" s="64"/>
      <c r="F89" s="64"/>
      <c r="G89" s="64"/>
      <c r="H89" s="64"/>
      <c r="I89" s="64"/>
      <c r="J89" s="67"/>
      <c r="K89" s="68" t="s">
        <v>194</v>
      </c>
      <c r="L89" s="67" t="s">
        <v>410</v>
      </c>
      <c r="M89" s="66"/>
      <c r="N89" s="66"/>
      <c r="O89" s="66"/>
      <c r="P89" s="66"/>
      <c r="Q89" s="66"/>
      <c r="R89" s="66"/>
    </row>
    <row r="90" spans="1:18" ht="13.5">
      <c r="A90" s="67"/>
      <c r="B90" s="68"/>
      <c r="C90" s="67"/>
      <c r="D90" s="64"/>
      <c r="E90" s="64"/>
      <c r="F90" s="64"/>
      <c r="G90" s="64"/>
      <c r="H90" s="64"/>
      <c r="I90" s="64"/>
      <c r="J90" s="67"/>
      <c r="K90" s="68" t="s">
        <v>196</v>
      </c>
      <c r="L90" s="67" t="s">
        <v>411</v>
      </c>
      <c r="M90" s="66"/>
      <c r="N90" s="66"/>
      <c r="O90" s="66"/>
      <c r="P90" s="66"/>
      <c r="Q90" s="66"/>
      <c r="R90" s="66"/>
    </row>
    <row r="91" spans="1:18" ht="13.5">
      <c r="A91" s="67"/>
      <c r="B91" s="68"/>
      <c r="C91" s="67"/>
      <c r="D91" s="64"/>
      <c r="E91" s="64"/>
      <c r="F91" s="64"/>
      <c r="G91" s="64"/>
      <c r="H91" s="64"/>
      <c r="I91" s="64"/>
      <c r="J91" s="67"/>
      <c r="K91" s="68" t="s">
        <v>198</v>
      </c>
      <c r="L91" s="67" t="s">
        <v>412</v>
      </c>
      <c r="M91" s="66"/>
      <c r="N91" s="66"/>
      <c r="O91" s="66"/>
      <c r="P91" s="66"/>
      <c r="Q91" s="66"/>
      <c r="R91" s="66"/>
    </row>
    <row r="92" spans="1:18" ht="13.5">
      <c r="A92" s="67"/>
      <c r="B92" s="68"/>
      <c r="C92" s="67"/>
      <c r="D92" s="64"/>
      <c r="E92" s="64"/>
      <c r="F92" s="64"/>
      <c r="G92" s="64"/>
      <c r="H92" s="64"/>
      <c r="I92" s="64"/>
      <c r="J92" s="67"/>
      <c r="K92" s="68" t="s">
        <v>200</v>
      </c>
      <c r="L92" s="67" t="s">
        <v>311</v>
      </c>
      <c r="M92" s="66"/>
      <c r="N92" s="66"/>
      <c r="O92" s="66"/>
      <c r="P92" s="66"/>
      <c r="Q92" s="66"/>
      <c r="R92" s="66"/>
    </row>
    <row r="93" spans="1:18" ht="13.5">
      <c r="A93" s="67"/>
      <c r="B93" s="68"/>
      <c r="C93" s="67"/>
      <c r="D93" s="64"/>
      <c r="E93" s="64"/>
      <c r="F93" s="64"/>
      <c r="G93" s="64"/>
      <c r="H93" s="64"/>
      <c r="I93" s="64"/>
      <c r="J93" s="67"/>
      <c r="K93" s="68" t="s">
        <v>395</v>
      </c>
      <c r="L93" s="67" t="s">
        <v>396</v>
      </c>
      <c r="M93" s="66"/>
      <c r="N93" s="66"/>
      <c r="O93" s="66"/>
      <c r="P93" s="66"/>
      <c r="Q93" s="66"/>
      <c r="R93" s="66"/>
    </row>
    <row r="94" spans="1:18" ht="13.5">
      <c r="A94" s="67"/>
      <c r="B94" s="68"/>
      <c r="C94" s="67"/>
      <c r="D94" s="64"/>
      <c r="E94" s="64"/>
      <c r="F94" s="64"/>
      <c r="G94" s="64"/>
      <c r="H94" s="64"/>
      <c r="I94" s="64"/>
      <c r="J94" s="67"/>
      <c r="K94" s="68" t="s">
        <v>398</v>
      </c>
      <c r="L94" s="67" t="s">
        <v>399</v>
      </c>
      <c r="M94" s="66"/>
      <c r="N94" s="66"/>
      <c r="O94" s="66"/>
      <c r="P94" s="66"/>
      <c r="Q94" s="66"/>
      <c r="R94" s="66"/>
    </row>
    <row r="95" spans="1:18" ht="13.5">
      <c r="A95" s="67"/>
      <c r="B95" s="68"/>
      <c r="C95" s="67"/>
      <c r="D95" s="64"/>
      <c r="E95" s="64"/>
      <c r="F95" s="64"/>
      <c r="G95" s="64"/>
      <c r="H95" s="64"/>
      <c r="I95" s="64"/>
      <c r="J95" s="67"/>
      <c r="K95" s="68" t="s">
        <v>402</v>
      </c>
      <c r="L95" s="67" t="s">
        <v>403</v>
      </c>
      <c r="M95" s="66"/>
      <c r="N95" s="66"/>
      <c r="O95" s="66"/>
      <c r="P95" s="66"/>
      <c r="Q95" s="66"/>
      <c r="R95" s="66"/>
    </row>
    <row r="96" spans="1:18" ht="13.5">
      <c r="A96" s="67"/>
      <c r="B96" s="68"/>
      <c r="C96" s="67"/>
      <c r="D96" s="64"/>
      <c r="E96" s="64"/>
      <c r="F96" s="64"/>
      <c r="G96" s="64"/>
      <c r="H96" s="64"/>
      <c r="I96" s="64"/>
      <c r="J96" s="67"/>
      <c r="K96" s="68" t="s">
        <v>204</v>
      </c>
      <c r="L96" s="67" t="s">
        <v>319</v>
      </c>
      <c r="M96" s="66"/>
      <c r="N96" s="66"/>
      <c r="O96" s="66"/>
      <c r="P96" s="66"/>
      <c r="Q96" s="66"/>
      <c r="R96" s="66"/>
    </row>
    <row r="97" spans="1:18" ht="13.5">
      <c r="A97" s="67"/>
      <c r="B97" s="68"/>
      <c r="C97" s="67"/>
      <c r="D97" s="64"/>
      <c r="E97" s="64"/>
      <c r="F97" s="64"/>
      <c r="G97" s="64"/>
      <c r="H97" s="64"/>
      <c r="I97" s="64"/>
      <c r="J97" s="70" t="s">
        <v>413</v>
      </c>
      <c r="K97" s="71" t="s">
        <v>276</v>
      </c>
      <c r="L97" s="70" t="s">
        <v>414</v>
      </c>
      <c r="M97" s="66"/>
      <c r="N97" s="66"/>
      <c r="O97" s="66"/>
      <c r="P97" s="66"/>
      <c r="Q97" s="66"/>
      <c r="R97" s="66"/>
    </row>
    <row r="98" spans="1:18" ht="13.5">
      <c r="A98" s="67"/>
      <c r="B98" s="68"/>
      <c r="C98" s="67"/>
      <c r="D98" s="64"/>
      <c r="E98" s="64"/>
      <c r="F98" s="64"/>
      <c r="G98" s="64"/>
      <c r="H98" s="64"/>
      <c r="I98" s="64"/>
      <c r="J98" s="67"/>
      <c r="K98" s="68" t="s">
        <v>180</v>
      </c>
      <c r="L98" s="67" t="s">
        <v>415</v>
      </c>
      <c r="M98" s="66"/>
      <c r="N98" s="66"/>
      <c r="O98" s="66"/>
      <c r="P98" s="66"/>
      <c r="Q98" s="66"/>
      <c r="R98" s="66"/>
    </row>
    <row r="99" spans="1:18" ht="13.5">
      <c r="A99" s="67"/>
      <c r="B99" s="68"/>
      <c r="C99" s="67"/>
      <c r="D99" s="64"/>
      <c r="E99" s="64"/>
      <c r="F99" s="64"/>
      <c r="G99" s="64"/>
      <c r="H99" s="64"/>
      <c r="I99" s="64"/>
      <c r="J99" s="67"/>
      <c r="K99" s="68" t="s">
        <v>204</v>
      </c>
      <c r="L99" s="67" t="s">
        <v>343</v>
      </c>
      <c r="M99" s="66"/>
      <c r="N99" s="66"/>
      <c r="O99" s="66"/>
      <c r="P99" s="66"/>
      <c r="Q99" s="66"/>
      <c r="R99" s="66"/>
    </row>
    <row r="100" spans="1:18" ht="13.5">
      <c r="A100" s="67"/>
      <c r="B100" s="68"/>
      <c r="C100" s="67"/>
      <c r="D100" s="64"/>
      <c r="E100" s="64"/>
      <c r="F100" s="64"/>
      <c r="G100" s="64"/>
      <c r="H100" s="64"/>
      <c r="I100" s="64"/>
      <c r="J100" s="70" t="s">
        <v>416</v>
      </c>
      <c r="K100" s="71" t="s">
        <v>276</v>
      </c>
      <c r="L100" s="70" t="s">
        <v>338</v>
      </c>
      <c r="M100" s="66"/>
      <c r="N100" s="66"/>
      <c r="O100" s="66"/>
      <c r="P100" s="66"/>
      <c r="Q100" s="66"/>
      <c r="R100" s="66"/>
    </row>
    <row r="101" spans="1:18" ht="13.5">
      <c r="A101" s="67"/>
      <c r="B101" s="68"/>
      <c r="C101" s="67"/>
      <c r="D101" s="64"/>
      <c r="E101" s="64"/>
      <c r="F101" s="64"/>
      <c r="G101" s="64"/>
      <c r="H101" s="64"/>
      <c r="I101" s="64"/>
      <c r="J101" s="67"/>
      <c r="K101" s="68" t="s">
        <v>180</v>
      </c>
      <c r="L101" s="67" t="s">
        <v>415</v>
      </c>
      <c r="M101" s="66"/>
      <c r="N101" s="66"/>
      <c r="O101" s="66"/>
      <c r="P101" s="66"/>
      <c r="Q101" s="66"/>
      <c r="R101" s="66"/>
    </row>
    <row r="102" spans="1:18" ht="13.5">
      <c r="A102" s="67"/>
      <c r="B102" s="68"/>
      <c r="C102" s="67"/>
      <c r="D102" s="64"/>
      <c r="E102" s="64"/>
      <c r="F102" s="64"/>
      <c r="G102" s="64"/>
      <c r="H102" s="64"/>
      <c r="I102" s="64"/>
      <c r="J102" s="67"/>
      <c r="K102" s="68" t="s">
        <v>184</v>
      </c>
      <c r="L102" s="67" t="s">
        <v>417</v>
      </c>
      <c r="M102" s="66"/>
      <c r="N102" s="66"/>
      <c r="O102" s="66"/>
      <c r="P102" s="66"/>
      <c r="Q102" s="66"/>
      <c r="R102" s="66"/>
    </row>
    <row r="103" spans="1:18" ht="13.5">
      <c r="A103" s="67"/>
      <c r="B103" s="68"/>
      <c r="C103" s="67"/>
      <c r="D103" s="64"/>
      <c r="E103" s="64"/>
      <c r="F103" s="64"/>
      <c r="G103" s="64"/>
      <c r="H103" s="64"/>
      <c r="I103" s="64"/>
      <c r="J103" s="67"/>
      <c r="K103" s="68" t="s">
        <v>210</v>
      </c>
      <c r="L103" s="67" t="s">
        <v>339</v>
      </c>
      <c r="M103" s="66"/>
      <c r="N103" s="66"/>
      <c r="O103" s="66"/>
      <c r="P103" s="66"/>
      <c r="Q103" s="66"/>
      <c r="R103" s="66"/>
    </row>
    <row r="104" spans="1:18" ht="13.5">
      <c r="A104" s="67"/>
      <c r="B104" s="68"/>
      <c r="C104" s="67"/>
      <c r="D104" s="64"/>
      <c r="E104" s="64"/>
      <c r="F104" s="64"/>
      <c r="G104" s="64"/>
      <c r="H104" s="64"/>
      <c r="I104" s="64"/>
      <c r="J104" s="67"/>
      <c r="K104" s="68" t="s">
        <v>212</v>
      </c>
      <c r="L104" s="67" t="s">
        <v>341</v>
      </c>
      <c r="M104" s="66"/>
      <c r="N104" s="66"/>
      <c r="O104" s="66"/>
      <c r="P104" s="66"/>
      <c r="Q104" s="66"/>
      <c r="R104" s="66"/>
    </row>
    <row r="105" spans="1:18" ht="13.5">
      <c r="A105" s="67"/>
      <c r="B105" s="68"/>
      <c r="C105" s="67"/>
      <c r="D105" s="64"/>
      <c r="E105" s="64"/>
      <c r="F105" s="64"/>
      <c r="G105" s="64"/>
      <c r="H105" s="64"/>
      <c r="I105" s="64"/>
      <c r="J105" s="67"/>
      <c r="K105" s="68" t="s">
        <v>204</v>
      </c>
      <c r="L105" s="67" t="s">
        <v>343</v>
      </c>
      <c r="M105" s="66"/>
      <c r="N105" s="66"/>
      <c r="O105" s="66"/>
      <c r="P105" s="66"/>
      <c r="Q105" s="66"/>
      <c r="R105" s="66"/>
    </row>
    <row r="106" spans="1:18" ht="13.5">
      <c r="A106" s="67"/>
      <c r="B106" s="68"/>
      <c r="C106" s="67"/>
      <c r="D106" s="64"/>
      <c r="E106" s="64"/>
      <c r="F106" s="64"/>
      <c r="G106" s="64"/>
      <c r="H106" s="64"/>
      <c r="I106" s="64"/>
      <c r="J106" s="70" t="s">
        <v>418</v>
      </c>
      <c r="K106" s="71" t="s">
        <v>276</v>
      </c>
      <c r="L106" s="70" t="s">
        <v>363</v>
      </c>
      <c r="M106" s="66"/>
      <c r="N106" s="66"/>
      <c r="O106" s="66"/>
      <c r="P106" s="66"/>
      <c r="Q106" s="66"/>
      <c r="R106" s="66"/>
    </row>
    <row r="107" spans="1:18" ht="13.5">
      <c r="A107" s="67"/>
      <c r="B107" s="68"/>
      <c r="C107" s="67"/>
      <c r="D107" s="64"/>
      <c r="E107" s="64"/>
      <c r="F107" s="64"/>
      <c r="G107" s="64"/>
      <c r="H107" s="64"/>
      <c r="I107" s="64"/>
      <c r="J107" s="67"/>
      <c r="K107" s="68" t="s">
        <v>182</v>
      </c>
      <c r="L107" s="67" t="s">
        <v>365</v>
      </c>
      <c r="M107" s="66"/>
      <c r="N107" s="66"/>
      <c r="O107" s="66"/>
      <c r="P107" s="66"/>
      <c r="Q107" s="66"/>
      <c r="R107" s="66"/>
    </row>
    <row r="108" spans="1:18" ht="13.5">
      <c r="A108" s="67"/>
      <c r="B108" s="68"/>
      <c r="C108" s="67"/>
      <c r="D108" s="64"/>
      <c r="E108" s="64"/>
      <c r="F108" s="64"/>
      <c r="G108" s="64"/>
      <c r="H108" s="64"/>
      <c r="I108" s="64"/>
      <c r="J108" s="67"/>
      <c r="K108" s="68" t="s">
        <v>184</v>
      </c>
      <c r="L108" s="67" t="s">
        <v>366</v>
      </c>
      <c r="M108" s="66"/>
      <c r="N108" s="66"/>
      <c r="O108" s="66"/>
      <c r="P108" s="66"/>
      <c r="Q108" s="66"/>
      <c r="R108" s="66"/>
    </row>
    <row r="109" spans="1:18" ht="13.5">
      <c r="A109" s="67"/>
      <c r="B109" s="68"/>
      <c r="C109" s="67"/>
      <c r="D109" s="64"/>
      <c r="E109" s="64"/>
      <c r="F109" s="64"/>
      <c r="G109" s="64"/>
      <c r="H109" s="64"/>
      <c r="I109" s="64"/>
      <c r="J109" s="70" t="s">
        <v>419</v>
      </c>
      <c r="K109" s="71" t="s">
        <v>276</v>
      </c>
      <c r="L109" s="70" t="s">
        <v>401</v>
      </c>
      <c r="M109" s="66"/>
      <c r="N109" s="66"/>
      <c r="O109" s="66"/>
      <c r="P109" s="66"/>
      <c r="Q109" s="66"/>
      <c r="R109" s="66"/>
    </row>
    <row r="110" spans="1:18" ht="13.5">
      <c r="A110" s="67"/>
      <c r="B110" s="68"/>
      <c r="C110" s="67"/>
      <c r="D110" s="64"/>
      <c r="E110" s="64"/>
      <c r="F110" s="64"/>
      <c r="G110" s="64"/>
      <c r="H110" s="64"/>
      <c r="I110" s="64"/>
      <c r="J110" s="67"/>
      <c r="K110" s="68" t="s">
        <v>186</v>
      </c>
      <c r="L110" s="67" t="s">
        <v>404</v>
      </c>
      <c r="M110" s="64"/>
      <c r="N110" s="64"/>
      <c r="O110" s="64"/>
      <c r="P110" s="64"/>
      <c r="Q110" s="64"/>
      <c r="R110" s="64"/>
    </row>
    <row r="111" spans="1:18" ht="13.5">
      <c r="A111" s="67"/>
      <c r="B111" s="68"/>
      <c r="C111" s="67"/>
      <c r="D111" s="64"/>
      <c r="E111" s="64"/>
      <c r="F111" s="64"/>
      <c r="G111" s="64"/>
      <c r="H111" s="64"/>
      <c r="I111" s="64"/>
      <c r="J111" s="67"/>
      <c r="K111" s="68" t="s">
        <v>188</v>
      </c>
      <c r="L111" s="67" t="s">
        <v>406</v>
      </c>
      <c r="M111" s="64"/>
      <c r="N111" s="64"/>
      <c r="O111" s="64"/>
      <c r="P111" s="64"/>
      <c r="Q111" s="64"/>
      <c r="R111" s="64"/>
    </row>
    <row r="112" spans="1:18" ht="13.5">
      <c r="A112" s="67"/>
      <c r="B112" s="68"/>
      <c r="C112" s="67"/>
      <c r="D112" s="64"/>
      <c r="E112" s="64"/>
      <c r="F112" s="64"/>
      <c r="G112" s="64"/>
      <c r="H112" s="64"/>
      <c r="I112" s="64"/>
      <c r="J112" s="67"/>
      <c r="K112" s="68" t="s">
        <v>190</v>
      </c>
      <c r="L112" s="67" t="s">
        <v>408</v>
      </c>
      <c r="M112" s="64"/>
      <c r="N112" s="64"/>
      <c r="O112" s="64"/>
      <c r="P112" s="64"/>
      <c r="Q112" s="64"/>
      <c r="R112" s="64"/>
    </row>
    <row r="113" spans="1:18" ht="13.5">
      <c r="A113" s="67"/>
      <c r="B113" s="68"/>
      <c r="C113" s="67"/>
      <c r="D113" s="64"/>
      <c r="E113" s="64"/>
      <c r="F113" s="64"/>
      <c r="G113" s="64"/>
      <c r="H113" s="64"/>
      <c r="I113" s="64"/>
      <c r="J113" s="67"/>
      <c r="K113" s="68" t="s">
        <v>204</v>
      </c>
      <c r="L113" s="67" t="s">
        <v>401</v>
      </c>
      <c r="M113" s="64"/>
      <c r="N113" s="64"/>
      <c r="O113" s="64"/>
      <c r="P113" s="64"/>
      <c r="Q113" s="64"/>
      <c r="R113" s="64"/>
    </row>
    <row r="114" spans="1:18" ht="14.25" customHeight="1">
      <c r="A114" s="69" t="s">
        <v>39</v>
      </c>
      <c r="B114" s="69"/>
      <c r="C114" s="69"/>
      <c r="D114" s="20">
        <v>1715.65</v>
      </c>
      <c r="E114" s="20">
        <v>1715.65</v>
      </c>
      <c r="F114" s="20"/>
      <c r="G114" s="20"/>
      <c r="H114" s="20"/>
      <c r="I114" s="20"/>
      <c r="J114" s="69" t="s">
        <v>39</v>
      </c>
      <c r="K114" s="69"/>
      <c r="L114" s="69"/>
      <c r="M114" s="20">
        <f aca="true" t="shared" si="7" ref="M114:R114">M8+M22+M50</f>
        <v>1715.6499999999999</v>
      </c>
      <c r="N114" s="20">
        <f t="shared" si="7"/>
        <v>1715.6499999999999</v>
      </c>
      <c r="O114" s="20">
        <f t="shared" si="7"/>
        <v>0</v>
      </c>
      <c r="P114" s="20">
        <f t="shared" si="7"/>
        <v>0</v>
      </c>
      <c r="Q114" s="20">
        <f t="shared" si="7"/>
        <v>0</v>
      </c>
      <c r="R114" s="20">
        <f t="shared" si="7"/>
        <v>0</v>
      </c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 topLeftCell="A1">
      <selection activeCell="B5" sqref="B5:E5"/>
    </sheetView>
  </sheetViews>
  <sheetFormatPr defaultColWidth="10.28125" defaultRowHeight="12.75"/>
  <cols>
    <col min="1" max="1" width="35.8515625" style="38" customWidth="1"/>
    <col min="2" max="2" width="24.28125" style="38" customWidth="1"/>
    <col min="3" max="3" width="24.421875" style="38" customWidth="1"/>
    <col min="4" max="4" width="28.421875" style="38" customWidth="1"/>
    <col min="5" max="5" width="26.8515625" style="38" customWidth="1"/>
    <col min="6" max="8" width="13.28125" style="38" customWidth="1"/>
    <col min="9" max="16384" width="10.28125" style="38" customWidth="1"/>
  </cols>
  <sheetData>
    <row r="1" spans="1:8" ht="39.75" customHeight="1">
      <c r="A1" s="39" t="s">
        <v>420</v>
      </c>
      <c r="B1" s="39"/>
      <c r="C1" s="39"/>
      <c r="D1" s="39"/>
      <c r="E1" s="39"/>
      <c r="F1" s="40"/>
      <c r="G1" s="40"/>
      <c r="H1" s="40"/>
    </row>
    <row r="2" spans="1:5" s="37" customFormat="1" ht="28.5" customHeight="1">
      <c r="A2" s="41" t="s">
        <v>1</v>
      </c>
      <c r="B2" s="41"/>
      <c r="C2" s="41"/>
      <c r="D2" s="41"/>
      <c r="E2" s="42" t="s">
        <v>41</v>
      </c>
    </row>
    <row r="3" spans="1:5" ht="30" customHeight="1">
      <c r="A3" s="43" t="s">
        <v>421</v>
      </c>
      <c r="B3" s="43" t="s">
        <v>422</v>
      </c>
      <c r="C3" s="43" t="s">
        <v>423</v>
      </c>
      <c r="D3" s="44" t="s">
        <v>424</v>
      </c>
      <c r="E3" s="44"/>
    </row>
    <row r="4" spans="1:5" ht="30" customHeight="1">
      <c r="A4" s="45"/>
      <c r="B4" s="45"/>
      <c r="C4" s="45"/>
      <c r="D4" s="46" t="s">
        <v>425</v>
      </c>
      <c r="E4" s="46" t="s">
        <v>426</v>
      </c>
    </row>
    <row r="5" spans="1:5" ht="30" customHeight="1">
      <c r="A5" s="47" t="s">
        <v>68</v>
      </c>
      <c r="B5" s="48">
        <v>2.5</v>
      </c>
      <c r="C5" s="48">
        <v>3</v>
      </c>
      <c r="D5" s="48">
        <v>-0.5</v>
      </c>
      <c r="E5" s="49">
        <v>-0.167</v>
      </c>
    </row>
    <row r="6" spans="1:5" ht="30" customHeight="1">
      <c r="A6" s="48" t="s">
        <v>427</v>
      </c>
      <c r="B6" s="48"/>
      <c r="C6" s="48"/>
      <c r="D6" s="48"/>
      <c r="E6" s="49"/>
    </row>
    <row r="7" spans="1:5" ht="30" customHeight="1">
      <c r="A7" s="48" t="s">
        <v>428</v>
      </c>
      <c r="B7" s="48">
        <v>2.5</v>
      </c>
      <c r="C7" s="48">
        <v>3</v>
      </c>
      <c r="D7" s="48">
        <v>-0.5</v>
      </c>
      <c r="E7" s="49">
        <v>-0.167</v>
      </c>
    </row>
    <row r="8" spans="1:5" ht="30" customHeight="1">
      <c r="A8" s="48" t="s">
        <v>429</v>
      </c>
      <c r="B8" s="48"/>
      <c r="C8" s="48"/>
      <c r="D8" s="48"/>
      <c r="E8" s="49"/>
    </row>
    <row r="9" spans="1:5" ht="30" customHeight="1">
      <c r="A9" s="48" t="s">
        <v>430</v>
      </c>
      <c r="B9" s="48"/>
      <c r="C9" s="48"/>
      <c r="D9" s="48"/>
      <c r="E9" s="49"/>
    </row>
    <row r="10" spans="1:5" ht="30" customHeight="1">
      <c r="A10" s="48" t="s">
        <v>431</v>
      </c>
      <c r="B10" s="48"/>
      <c r="C10" s="48"/>
      <c r="D10" s="48"/>
      <c r="E10" s="49"/>
    </row>
    <row r="11" spans="1:5" ht="132" customHeight="1">
      <c r="A11" s="50" t="s">
        <v>432</v>
      </c>
      <c r="B11" s="50"/>
      <c r="C11" s="50"/>
      <c r="D11" s="50"/>
      <c r="E11" s="50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cp:lastPrinted>2020-06-28T01:04:15Z</cp:lastPrinted>
  <dcterms:created xsi:type="dcterms:W3CDTF">2020-01-11T06:24:04Z</dcterms:created>
  <dcterms:modified xsi:type="dcterms:W3CDTF">2020-06-28T02:39:48Z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