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22" firstSheet="26" activeTab="29"/>
  </bookViews>
  <sheets>
    <sheet name="1-1景东县一般公共预算收入情况表" sheetId="1" r:id="rId1"/>
    <sheet name="1-2景东县一般公共预算支出情况表" sheetId="2" r:id="rId2"/>
    <sheet name="1-3景东县本级一般公共预算收入情况表" sheetId="3" r:id="rId3"/>
    <sheet name="1-4县本级一般公共预算支出情况表（公开到项级）" sheetId="4" r:id="rId4"/>
    <sheet name="1-5县本级一般公共预算基本支出情况表（公开到款级）" sheetId="5" r:id="rId5"/>
    <sheet name="1-6州、市本级一般公共预算支出表（州、市对下转移支付项目）" sheetId="6" r:id="rId6"/>
    <sheet name="1-7云南省分地区税收返还和转移支付预算表" sheetId="7" r:id="rId7"/>
    <sheet name="1-8云县本级“三公”经费预算财政拨款情况统计表" sheetId="8" r:id="rId8"/>
    <sheet name="2-1景东县政府性基金预算收入情况表" sheetId="9" r:id="rId9"/>
    <sheet name="2-2景东县政府性基金预算支出情况表" sheetId="10" r:id="rId10"/>
    <sheet name="2-3县本级政府性基金预算收入情况表" sheetId="11" r:id="rId11"/>
    <sheet name="2-4县本级政府性基金预算支出情况表（公开到项级）" sheetId="12" r:id="rId12"/>
    <sheet name="2-5州、市本级政府性基金支出表（州、市对下转移支付）" sheetId="13" r:id="rId13"/>
    <sheet name="3-1景东县国有资本经营收入预算情况表" sheetId="14" r:id="rId14"/>
    <sheet name="3-2景东县国有资本经营支出预算情况表" sheetId="15" r:id="rId15"/>
    <sheet name="3-3县本级国有资本经营收入预算情况表" sheetId="16" r:id="rId16"/>
    <sheet name="3-4县本级国有资本经营支出预算情况表（公开到项级）" sheetId="17" r:id="rId17"/>
    <sheet name="3-5 云南省国有资本经营预算转移支付表 （分地区）" sheetId="18" r:id="rId18"/>
    <sheet name="3-6 国有资本经营预算转移支付表（分项目）" sheetId="19" r:id="rId19"/>
    <sheet name="4-1景东县社会保险基金收入预算情况表" sheetId="20" r:id="rId20"/>
    <sheet name="4-2景东县社会保险基金支出预算情况表" sheetId="21" r:id="rId21"/>
    <sheet name="4-3县本级社会保险基金收入预算情况表" sheetId="22" r:id="rId22"/>
    <sheet name="4-4县本级社会保险基金支出预算情况表" sheetId="23" r:id="rId23"/>
    <sheet name="5-1   2019年地方政府债务限额及余额预算情况表" sheetId="24" r:id="rId24"/>
    <sheet name="5-2  2019年地方政府一般债务余额情况表" sheetId="25" r:id="rId25"/>
    <sheet name="5-3  本级2019年地方政府一般债务余额情况表" sheetId="26" r:id="rId26"/>
    <sheet name="5-4 2019年地方政府专项债务余额情况表" sheetId="27" r:id="rId27"/>
    <sheet name="5-5 本级2019年地方政府专项债务余额情况表（本级）" sheetId="28" r:id="rId28"/>
    <sheet name="5-6 地方政府债券发行及还本付息情况表" sheetId="29" r:id="rId29"/>
    <sheet name="5-7 2020年本级政府专项债务限额和余额情况表" sheetId="30" r:id="rId30"/>
    <sheet name="5-8 2020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 r:id="rId36"/>
  </externalReferences>
  <definedNames>
    <definedName name="_xlnm._FilterDatabase" localSheetId="0" hidden="1">'1-1景东县一般公共预算收入情况表'!$A$4:$D$40</definedName>
    <definedName name="_xlnm._FilterDatabase" localSheetId="1" hidden="1">'1-2景东县一般公共预算支出情况表'!$A$3:$D$38</definedName>
    <definedName name="_xlnm._FilterDatabase" localSheetId="2" hidden="1">'1-3景东县本级一般公共预算收入情况表'!$A$3:$D$28</definedName>
    <definedName name="_xlnm._FilterDatabase" localSheetId="3" hidden="1">'1-4县本级一般公共预算支出情况表（公开到项级）'!$A$3:$D$1317</definedName>
    <definedName name="_xlnm._FilterDatabase" localSheetId="4" hidden="1">'1-5县本级一般公共预算基本支出情况表（公开到款级）'!$A$3:$B$31</definedName>
    <definedName name="_xlnm._FilterDatabase" localSheetId="5" hidden="1">'1-6州、市本级一般公共预算支出表（州、市对下转移支付项目）'!$A$3:$B$42</definedName>
    <definedName name="_xlnm._FilterDatabase" localSheetId="8" hidden="1">'2-1景东县政府性基金预算收入情况表'!$A$3:$D$32</definedName>
    <definedName name="_xlnm._FilterDatabase" localSheetId="9" hidden="1">'2-2景东县政府性基金预算支出情况表'!$A$3:$D$46</definedName>
    <definedName name="_xlnm._FilterDatabase" localSheetId="10" hidden="1">'2-3县本级政府性基金预算收入情况表'!$A$3:$D$29</definedName>
    <definedName name="_xlnm._FilterDatabase" localSheetId="11" hidden="1">'2-4县本级政府性基金预算支出情况表（公开到项级）'!$A$3:$D$55</definedName>
    <definedName name="_xlnm._FilterDatabase" localSheetId="12" hidden="1">'2-5州、市本级政府性基金支出表（州、市对下转移支付）'!$A$3:$D$10</definedName>
    <definedName name="_xlnm._FilterDatabase" localSheetId="13" hidden="1">'3-1景东县国有资本经营收入预算情况表'!$A$3:$D$37</definedName>
    <definedName name="_xlnm._FilterDatabase" localSheetId="14" hidden="1">'3-2景东县国有资本经营支出预算情况表'!$A$3:$D$24</definedName>
    <definedName name="_xlnm._FilterDatabase" localSheetId="15" hidden="1">'3-3县本级国有资本经营收入预算情况表'!$A$3:$D$23</definedName>
    <definedName name="_xlnm._FilterDatabase" localSheetId="16" hidden="1">'3-4县本级国有资本经营支出预算情况表（公开到项级）'!$A$3:$D$16</definedName>
    <definedName name="_xlnm._FilterDatabase" localSheetId="19" hidden="1">'4-1景东县社会保险基金收入预算情况表'!$A$3:$D$41</definedName>
    <definedName name="_xlnm._FilterDatabase" localSheetId="20" hidden="1">'4-2景东县社会保险基金支出预算情况表'!$A$3:$D$24</definedName>
    <definedName name="_xlnm._FilterDatabase" localSheetId="21" hidden="1">'4-3县本级社会保险基金收入预算情况表'!$A$3:$D$34</definedName>
    <definedName name="_xlnm._FilterDatabase" localSheetId="22" hidden="1">'4-4县本级社会保险基金支出预算情况表'!$A$3:$D$20</definedName>
    <definedName name="_lst_r_地方财政预算表2015年全省汇总_10_科目编码名称" localSheetId="19">[1]_ESList!$A$1:$A$27</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1">'1-2景东县一般公共预算支出情况表'!$A$1:$D$38</definedName>
    <definedName name="_xlnm.Print_Area" localSheetId="2">'1-3景东县本级一般公共预算收入情况表'!$A$1:$D$28</definedName>
    <definedName name="_xlnm.Print_Area" localSheetId="3">'1-4县本级一般公共预算支出情况表（公开到项级）'!$A$1:$D$1317</definedName>
    <definedName name="_xlnm.Print_Area" localSheetId="8">'2-1景东县政府性基金预算收入情况表'!$A$1:$D$32</definedName>
    <definedName name="_xlnm.Print_Area" localSheetId="9">'2-2景东县政府性基金预算支出情况表'!$A$1:$D$46</definedName>
    <definedName name="_xlnm.Print_Area" localSheetId="10">'2-3县本级政府性基金预算收入情况表'!$A$1:$D$29</definedName>
    <definedName name="_xlnm.Print_Area" localSheetId="11">'2-4县本级政府性基金预算支出情况表（公开到项级）'!$A$1:$D$55</definedName>
    <definedName name="_xlnm.Print_Area" localSheetId="13">'3-1景东县国有资本经营收入预算情况表'!$A$1:$D$37</definedName>
    <definedName name="_xlnm.Print_Area" localSheetId="14">'3-2景东县国有资本经营支出预算情况表'!$A$1:$D$24</definedName>
    <definedName name="_xlnm.Print_Area" localSheetId="15">'3-3县本级国有资本经营收入预算情况表'!$A$1:$D$23</definedName>
    <definedName name="_xlnm.Print_Area" localSheetId="16">'3-4县本级国有资本经营支出预算情况表（公开到项级）'!$A$1:$D$16</definedName>
    <definedName name="_xlnm.Print_Area" localSheetId="19">'4-1景东县社会保险基金收入预算情况表'!$A$1:$D$41</definedName>
    <definedName name="_xlnm.Print_Area" localSheetId="20">'4-2景东县社会保险基金支出预算情况表'!$A$1:$D$24</definedName>
    <definedName name="_xlnm.Print_Area" localSheetId="21">'4-3县本级社会保险基金收入预算情况表'!$A$1:$D$34</definedName>
    <definedName name="_xlnm.Print_Area" localSheetId="22">'4-4县本级社会保险基金支出预算情况表'!$A$1:$D$20</definedName>
    <definedName name="_xlnm.Print_Titles" localSheetId="0">'1-1景东县一般公共预算收入情况表'!$2:$4</definedName>
    <definedName name="_xlnm.Print_Titles" localSheetId="1">'1-2景东县一般公共预算支出情况表'!$1:$3</definedName>
    <definedName name="_xlnm.Print_Titles" localSheetId="2">'1-3景东县本级一般公共预算收入情况表'!$1:$3</definedName>
    <definedName name="_xlnm.Print_Titles" localSheetId="3">'1-4县本级一般公共预算支出情况表（公开到项级）'!$1:$3</definedName>
    <definedName name="_xlnm.Print_Titles" localSheetId="8">'2-1景东县政府性基金预算收入情况表'!$1:$3</definedName>
    <definedName name="_xlnm.Print_Titles" localSheetId="9">'2-2景东县政府性基金预算支出情况表'!$1:$3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3">'3-1景东县国有资本经营收入预算情况表'!$1:$3</definedName>
    <definedName name="_xlnm.Print_Titles" localSheetId="14">'3-2景东县国有资本经营支出预算情况表'!$1:$3</definedName>
    <definedName name="_xlnm.Print_Titles" localSheetId="15">'3-3县本级国有资本经营收入预算情况表'!$1:$3</definedName>
    <definedName name="_xlnm.Print_Titles" localSheetId="19">'4-1景东县社会保险基金收入预算情况表'!$1:$3</definedName>
    <definedName name="_xlnm.Print_Titles" localSheetId="21">'4-3县本级社会保险基金收入预算情况表'!$1:$3</definedName>
    <definedName name="专项收入年初预算数" localSheetId="1">#REF!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#REF!</definedName>
    <definedName name="专项收入全年预计数" localSheetId="1">#REF!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#REF!</definedName>
    <definedName name="_xlnm.Print_Area" localSheetId="4">'1-5县本级一般公共预算基本支出情况表（公开到款级）'!$A$1:$B$31</definedName>
    <definedName name="_xlnm.Print_Titles" localSheetId="4">'1-5县本级一般公共预算基本支出情况表（公开到款级）'!$1:$3</definedName>
    <definedName name="_xlnm.Print_Area" localSheetId="12">'2-5州、市本级政府性基金支出表（州、市对下转移支付）'!$A$1:$D$10</definedName>
    <definedName name="_xlnm.Print_Titles" localSheetId="12">'2-5州、市本级政府性基金支出表（州、市对下转移支付）'!$1:$3</definedName>
    <definedName name="专项收入年初预算数" localSheetId="12">#REF!</definedName>
    <definedName name="专项收入全年预计数" localSheetId="12">#REF!</definedName>
    <definedName name="专项收入年初预算数" localSheetId="7">#REF!</definedName>
    <definedName name="专项收入全年预计数" localSheetId="7">#REF!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_xlnm.Print_Area" localSheetId="31">'6-1重大政策和重点项目绩效目标表'!#REF!</definedName>
    <definedName name="_xlnm.Print_Area" localSheetId="6">'1-7云南省分地区税收返还和转移支付预算表'!$A$1:$E$22</definedName>
    <definedName name="_xlnm.Print_Titles" localSheetId="6">'1-7云南省分地区税收返还和转移支付预算表'!$1:$3</definedName>
    <definedName name="_xlnm.Print_Area" localSheetId="5">'1-6州、市本级一般公共预算支出表（州、市对下转移支付项目）'!$A$1:$B$42</definedName>
    <definedName name="_xlnm.Print_Titles" localSheetId="5">'1-6州、市本级一般公共预算支出表（州、市对下转移支付项目）'!$1:$3</definedName>
  </definedNames>
  <calcPr calcId="144525" concurrentCalc="0"/>
</workbook>
</file>

<file path=xl/sharedStrings.xml><?xml version="1.0" encoding="utf-8"?>
<sst xmlns="http://schemas.openxmlformats.org/spreadsheetml/2006/main" count="2680" uniqueCount="1715">
  <si>
    <t>附件1</t>
  </si>
  <si>
    <t>1-1  2020年景东县一般公共预算收入情况表</t>
  </si>
  <si>
    <t>单位：万元</t>
  </si>
  <si>
    <t>项目</t>
  </si>
  <si>
    <t>2019年执行数</t>
  </si>
  <si>
    <t>2020年预算数</t>
  </si>
  <si>
    <t>预算数比上年执行数增长%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</si>
  <si>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</si>
  <si>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</si>
  <si>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</si>
  <si>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</si>
  <si>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</si>
  <si>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</si>
  <si>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</si>
  <si>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</si>
  <si>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</si>
  <si>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</si>
  <si>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</si>
  <si>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</si>
  <si>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</si>
  <si>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</si>
  <si>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</si>
  <si>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</si>
  <si>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</si>
  <si>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</si>
  <si>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</si>
  <si>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</si>
  <si>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</si>
  <si>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</si>
  <si>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</si>
  <si>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</si>
  <si>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</si>
  <si>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</si>
  <si>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</si>
  <si>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</si>
  <si>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</si>
  <si>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</si>
  <si>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</si>
  <si>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</si>
  <si>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</si>
  <si>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</si>
  <si>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</si>
  <si>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2020年景东县一般公共预算支出情况表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</si>
  <si>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</si>
  <si>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</si>
  <si>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</si>
  <si>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</si>
  <si>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</si>
  <si>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</si>
  <si>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</si>
  <si>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</si>
  <si>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</si>
  <si>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</si>
  <si>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</si>
  <si>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</si>
  <si>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</si>
  <si>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</si>
  <si>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</si>
  <si>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</si>
  <si>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</si>
  <si>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</si>
  <si>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</si>
  <si>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</si>
  <si>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</si>
  <si>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</si>
  <si>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</si>
  <si>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</si>
  <si>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</si>
  <si>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</si>
  <si>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</si>
  <si>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</si>
  <si>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</si>
  <si>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</si>
  <si>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</si>
  <si>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</si>
  <si>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</si>
  <si>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</si>
  <si>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2020年景东县本级一般公共预算收入情况表</t>
  </si>
  <si>
    <t>2019年预算数</t>
  </si>
  <si>
    <t>比上年预算数
增长%</t>
  </si>
  <si>
    <t>县本级一般公共预算收入</t>
  </si>
  <si>
    <t xml:space="preserve">  返还性收入</t>
  </si>
  <si>
    <t xml:space="preserve">  转移支付收入</t>
  </si>
  <si>
    <t xml:space="preserve">  上解收入</t>
  </si>
  <si>
    <t xml:space="preserve">  上年结余收入</t>
  </si>
  <si>
    <t xml:space="preserve">  调入资金</t>
  </si>
  <si>
    <t xml:space="preserve">  动用预算稳定调节基金</t>
  </si>
  <si>
    <t>1-4  2020年县本级一般公共预算支出情况表</t>
  </si>
  <si>
    <t>比上年预算数增长%</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</si>
  <si>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</si>
  <si>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</si>
  <si>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</si>
  <si>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</si>
  <si>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</si>
  <si>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</si>
  <si>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</si>
  <si>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</si>
  <si>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</si>
  <si>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</si>
  <si>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</si>
  <si>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</si>
  <si>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</si>
  <si>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</si>
  <si>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</si>
  <si>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</si>
  <si>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</si>
  <si>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</si>
  <si>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</si>
  <si>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</si>
  <si>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</si>
  <si>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</si>
  <si>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</si>
  <si>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</si>
  <si>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</si>
  <si>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</si>
  <si>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</si>
  <si>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</si>
  <si>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</si>
  <si>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</si>
  <si>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</si>
  <si>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</si>
  <si>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</si>
  <si>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</si>
  <si>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</si>
  <si>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</si>
  <si>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</si>
  <si>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</si>
  <si>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</si>
  <si>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</si>
  <si>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</si>
  <si>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</si>
  <si>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</si>
  <si>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</si>
  <si>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</si>
  <si>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</si>
  <si>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</si>
  <si>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</si>
  <si>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</si>
  <si>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</si>
  <si>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</si>
  <si>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</si>
  <si>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</si>
  <si>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</si>
  <si>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</si>
  <si>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</si>
  <si>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</si>
  <si>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</si>
  <si>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</si>
  <si>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</si>
  <si>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</si>
  <si>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</si>
  <si>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</si>
  <si>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</si>
  <si>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</si>
  <si>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</si>
  <si>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</si>
  <si>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</si>
  <si>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</si>
  <si>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</si>
  <si>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</si>
  <si>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</si>
  <si>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</si>
  <si>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</si>
  <si>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</si>
  <si>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</si>
  <si>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</si>
  <si>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</si>
  <si>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</si>
  <si>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</si>
  <si>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</si>
  <si>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</si>
  <si>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</si>
  <si>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</si>
  <si>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</si>
  <si>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</si>
  <si>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</si>
  <si>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</si>
  <si>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</si>
  <si>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</si>
  <si>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</si>
  <si>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</si>
  <si>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</si>
  <si>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</si>
  <si>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</si>
  <si>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</si>
  <si>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</si>
  <si>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</si>
  <si>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</si>
  <si>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</si>
  <si>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</si>
  <si>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</si>
  <si>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</si>
  <si>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</si>
  <si>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</si>
  <si>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</si>
  <si>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</si>
  <si>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</si>
  <si>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</si>
  <si>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</si>
  <si>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</si>
  <si>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</si>
  <si>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</si>
  <si>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</si>
  <si>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</si>
  <si>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</si>
  <si>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</si>
  <si>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</si>
  <si>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</si>
  <si>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</si>
  <si>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</si>
  <si>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</si>
  <si>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</si>
  <si>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</si>
  <si>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</si>
  <si>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</si>
  <si>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</si>
  <si>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</si>
  <si>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</si>
  <si>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</si>
  <si>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</si>
  <si>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</si>
  <si>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</si>
  <si>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</si>
  <si>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</si>
  <si>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</si>
  <si>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</si>
  <si>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</si>
  <si>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</si>
  <si>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县对下专项转移支付补助</t>
  </si>
  <si>
    <t xml:space="preserve">   对外合作与交流</t>
  </si>
  <si>
    <t xml:space="preserve">   其他外交支出</t>
  </si>
  <si>
    <t xml:space="preserve">   现役部队</t>
  </si>
  <si>
    <t xml:space="preserve">     现役部队</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</si>
  <si>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</si>
  <si>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</si>
  <si>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</si>
  <si>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</si>
  <si>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</si>
  <si>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</si>
  <si>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</si>
  <si>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</si>
  <si>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</si>
  <si>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</si>
  <si>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</si>
  <si>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</si>
  <si>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</si>
  <si>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</si>
  <si>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</si>
  <si>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</si>
  <si>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</si>
  <si>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</si>
  <si>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</si>
  <si>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</si>
  <si>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</si>
  <si>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</si>
  <si>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</si>
  <si>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</si>
  <si>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</si>
  <si>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</si>
  <si>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</si>
  <si>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</si>
  <si>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</si>
  <si>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</si>
  <si>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</si>
  <si>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</si>
  <si>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</si>
  <si>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</si>
  <si>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</si>
  <si>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</si>
  <si>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</si>
  <si>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</si>
  <si>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</si>
  <si>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</si>
  <si>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</si>
  <si>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</si>
  <si>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</si>
  <si>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</si>
  <si>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</si>
  <si>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</si>
  <si>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</si>
  <si>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</si>
  <si>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</si>
  <si>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</si>
  <si>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</si>
  <si>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</si>
  <si>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</si>
  <si>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</si>
  <si>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</si>
  <si>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</si>
  <si>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</si>
  <si>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</si>
  <si>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</si>
  <si>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</si>
  <si>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</si>
  <si>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</si>
  <si>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</si>
  <si>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县对下一般性转移支付补助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</si>
  <si>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</si>
  <si>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</si>
  <si>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</si>
  <si>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</si>
  <si>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</si>
  <si>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</si>
  <si>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</si>
  <si>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</si>
  <si>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</si>
  <si>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</si>
  <si>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</si>
  <si>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</si>
  <si>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</si>
  <si>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</si>
  <si>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</si>
  <si>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</si>
  <si>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</si>
  <si>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</si>
  <si>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</si>
  <si>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</si>
  <si>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</si>
  <si>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</si>
  <si>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</si>
  <si>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</si>
  <si>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</si>
  <si>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</si>
  <si>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</si>
  <si>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</si>
  <si>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</si>
  <si>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</si>
  <si>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</si>
  <si>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</si>
  <si>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</si>
  <si>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</si>
  <si>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</si>
  <si>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</si>
  <si>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</si>
  <si>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</si>
  <si>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</si>
  <si>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</si>
  <si>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</si>
  <si>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</si>
  <si>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</si>
  <si>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</si>
  <si>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</si>
  <si>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</si>
  <si>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</si>
  <si>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</si>
  <si>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</si>
  <si>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</si>
  <si>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县对下一般性转移支付补助（义务教育）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</si>
  <si>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</si>
  <si>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</si>
  <si>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</si>
  <si>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</si>
  <si>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</si>
  <si>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</si>
  <si>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</si>
  <si>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</si>
  <si>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</si>
  <si>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</si>
  <si>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</si>
  <si>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</si>
  <si>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</si>
  <si>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</si>
  <si>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</si>
  <si>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</si>
  <si>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</si>
  <si>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</si>
  <si>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</si>
  <si>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</si>
  <si>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</si>
  <si>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</si>
  <si>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</si>
  <si>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</si>
  <si>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</si>
  <si>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</si>
  <si>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</si>
  <si>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</si>
  <si>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</si>
  <si>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</si>
  <si>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</si>
  <si>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</si>
  <si>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</si>
  <si>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</si>
  <si>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</si>
  <si>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</si>
  <si>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</si>
  <si>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</si>
  <si>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</si>
  <si>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</si>
  <si>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</si>
  <si>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</si>
  <si>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</si>
  <si>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</si>
  <si>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</si>
  <si>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</si>
  <si>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</si>
  <si>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</si>
  <si>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</si>
  <si>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</si>
  <si>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</si>
  <si>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</si>
  <si>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</si>
  <si>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</si>
  <si>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</si>
  <si>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</si>
  <si>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</si>
  <si>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</si>
  <si>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</si>
  <si>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</si>
  <si>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</si>
  <si>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</si>
  <si>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</si>
  <si>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</si>
  <si>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</si>
  <si>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</si>
  <si>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</si>
  <si>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</si>
  <si>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</si>
  <si>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</si>
  <si>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</si>
  <si>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</si>
  <si>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</si>
  <si>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</si>
  <si>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</si>
  <si>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</si>
  <si>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</si>
  <si>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</si>
  <si>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</si>
  <si>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</si>
  <si>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</si>
  <si>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监测监理</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</si>
  <si>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</si>
  <si>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</si>
  <si>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</si>
  <si>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</si>
  <si>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</si>
  <si>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</si>
  <si>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</si>
  <si>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</si>
  <si>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</si>
  <si>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</si>
  <si>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</si>
  <si>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</si>
  <si>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</si>
  <si>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</si>
  <si>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</si>
  <si>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</si>
  <si>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</si>
  <si>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</si>
  <si>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</si>
  <si>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</si>
  <si>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</si>
  <si>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</si>
  <si>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</si>
  <si>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</si>
  <si>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</si>
  <si>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</si>
  <si>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</si>
  <si>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</si>
  <si>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</si>
  <si>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</si>
  <si>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</si>
  <si>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</si>
  <si>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</si>
  <si>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</si>
  <si>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</si>
  <si>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</si>
  <si>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</si>
  <si>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</si>
  <si>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</si>
  <si>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</si>
  <si>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</si>
  <si>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</si>
  <si>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</si>
  <si>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</si>
  <si>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</si>
  <si>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</si>
  <si>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</si>
  <si>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</si>
  <si>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</si>
  <si>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</si>
  <si>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</si>
  <si>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</si>
  <si>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</si>
  <si>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</si>
  <si>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</si>
  <si>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</si>
  <si>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</si>
  <si>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</si>
  <si>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</si>
  <si>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</si>
  <si>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</si>
  <si>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</si>
  <si>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</si>
  <si>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</si>
  <si>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</si>
  <si>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</si>
  <si>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</si>
  <si>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</si>
  <si>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</si>
  <si>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</si>
  <si>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</si>
  <si>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</si>
  <si>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</si>
  <si>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</si>
  <si>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</si>
  <si>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</si>
  <si>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</si>
  <si>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</si>
  <si>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</si>
  <si>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</si>
  <si>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</si>
  <si>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</si>
  <si>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</si>
  <si>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</si>
  <si>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</si>
  <si>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</si>
  <si>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</si>
  <si>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</si>
  <si>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</si>
  <si>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</si>
  <si>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</si>
  <si>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</si>
  <si>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</si>
  <si>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</si>
  <si>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</si>
  <si>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</si>
  <si>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</si>
  <si>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</si>
  <si>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</si>
  <si>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</si>
  <si>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</si>
  <si>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</si>
  <si>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</si>
  <si>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</si>
  <si>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</si>
  <si>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</si>
  <si>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</si>
  <si>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</si>
  <si>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县对下一般性转移支付补助（基本养老保险和低保）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</si>
  <si>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</si>
  <si>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</si>
  <si>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</si>
  <si>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</si>
  <si>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</si>
  <si>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</si>
  <si>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</si>
  <si>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</si>
  <si>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</si>
  <si>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</si>
  <si>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</si>
  <si>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</si>
  <si>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</si>
  <si>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</si>
  <si>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</si>
  <si>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</si>
  <si>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</si>
  <si>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</si>
  <si>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</si>
  <si>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</si>
  <si>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</si>
  <si>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</si>
  <si>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</si>
  <si>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</si>
  <si>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</si>
  <si>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</si>
  <si>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</si>
  <si>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</si>
  <si>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</si>
  <si>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</si>
  <si>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</si>
  <si>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</si>
  <si>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</si>
  <si>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</si>
  <si>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</si>
  <si>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</si>
  <si>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</si>
  <si>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</si>
  <si>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</si>
  <si>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</si>
  <si>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</si>
  <si>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</si>
  <si>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</si>
  <si>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</si>
  <si>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</si>
  <si>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</si>
  <si>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</si>
  <si>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</si>
  <si>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</si>
  <si>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</si>
  <si>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</si>
  <si>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</si>
  <si>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</si>
  <si>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</si>
  <si>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</si>
  <si>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</si>
  <si>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</si>
  <si>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</si>
  <si>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</si>
  <si>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</si>
  <si>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</si>
  <si>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</si>
  <si>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</si>
  <si>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</si>
  <si>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</si>
  <si>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</si>
  <si>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</si>
  <si>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</si>
  <si>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</si>
  <si>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</si>
  <si>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</si>
  <si>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</si>
  <si>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</si>
  <si>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</si>
  <si>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</si>
  <si>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</si>
  <si>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</si>
  <si>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</si>
  <si>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</si>
  <si>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</si>
  <si>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</si>
  <si>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</si>
  <si>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</si>
  <si>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</si>
  <si>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</si>
  <si>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</si>
  <si>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</si>
  <si>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</si>
  <si>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</si>
  <si>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</si>
  <si>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</si>
  <si>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</si>
  <si>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</si>
  <si>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</si>
  <si>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</si>
  <si>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</si>
  <si>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</si>
  <si>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</si>
  <si>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</si>
  <si>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</si>
  <si>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</si>
  <si>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</si>
  <si>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</si>
  <si>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</si>
  <si>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</si>
  <si>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</si>
  <si>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</si>
  <si>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</si>
  <si>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</si>
  <si>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</si>
  <si>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</si>
  <si>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</si>
  <si>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</si>
  <si>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</si>
  <si>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</si>
  <si>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</si>
  <si>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</si>
  <si>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</si>
  <si>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</si>
  <si>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</si>
  <si>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</si>
  <si>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</si>
  <si>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</si>
  <si>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</si>
  <si>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</si>
  <si>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</si>
  <si>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</si>
  <si>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</si>
  <si>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</si>
  <si>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</si>
  <si>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</si>
  <si>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</si>
  <si>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</si>
  <si>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</si>
  <si>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</si>
  <si>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</si>
  <si>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</si>
  <si>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</si>
  <si>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</si>
  <si>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</si>
  <si>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</si>
  <si>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</si>
  <si>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</si>
  <si>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</si>
  <si>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</si>
  <si>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</si>
  <si>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</si>
  <si>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</si>
  <si>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</si>
  <si>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</si>
  <si>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</si>
  <si>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</si>
  <si>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</si>
  <si>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</si>
  <si>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</si>
  <si>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</si>
  <si>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</si>
  <si>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</si>
  <si>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</si>
  <si>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</si>
  <si>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</si>
  <si>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</si>
  <si>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</si>
  <si>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</si>
  <si>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</si>
  <si>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</si>
  <si>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</si>
  <si>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</si>
  <si>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</si>
  <si>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</si>
  <si>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</si>
  <si>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</si>
  <si>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</si>
  <si>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</si>
  <si>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</si>
  <si>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</si>
  <si>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</si>
  <si>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</si>
  <si>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</si>
  <si>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</si>
  <si>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</si>
  <si>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</si>
  <si>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</si>
  <si>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</si>
  <si>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</si>
  <si>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</si>
  <si>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</si>
  <si>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</si>
  <si>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</si>
  <si>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</si>
  <si>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</si>
  <si>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</si>
  <si>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</si>
  <si>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</si>
  <si>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</si>
  <si>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</si>
  <si>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</si>
  <si>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</si>
  <si>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</si>
  <si>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</si>
  <si>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</si>
  <si>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</si>
  <si>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</si>
  <si>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</si>
  <si>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</si>
  <si>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</si>
  <si>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</si>
  <si>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</si>
  <si>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</si>
  <si>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</si>
  <si>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</si>
  <si>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</si>
  <si>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</si>
  <si>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</si>
  <si>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</si>
  <si>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</si>
  <si>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</si>
  <si>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</si>
  <si>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</si>
  <si>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</si>
  <si>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</si>
  <si>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</si>
  <si>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</si>
  <si>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</si>
  <si>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</si>
  <si>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</si>
  <si>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</si>
  <si>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</si>
  <si>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</si>
  <si>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</si>
  <si>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</si>
  <si>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</si>
  <si>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</si>
  <si>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</si>
  <si>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</si>
  <si>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</si>
  <si>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</si>
  <si>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县对下一般性转移支付补助（农村综合改革）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</si>
  <si>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</si>
  <si>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</si>
  <si>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</si>
  <si>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</si>
  <si>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</si>
  <si>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</si>
  <si>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</si>
  <si>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</si>
  <si>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</si>
  <si>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</si>
  <si>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</si>
  <si>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</si>
  <si>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</si>
  <si>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</si>
  <si>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</si>
  <si>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</si>
  <si>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</si>
  <si>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</si>
  <si>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</si>
  <si>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</si>
  <si>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</si>
  <si>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</si>
  <si>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</si>
  <si>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</si>
  <si>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</si>
  <si>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</si>
  <si>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</si>
  <si>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</si>
  <si>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</si>
  <si>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</si>
  <si>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</si>
  <si>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</si>
  <si>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</si>
  <si>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</si>
  <si>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</si>
  <si>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</si>
  <si>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</si>
  <si>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</si>
  <si>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</si>
  <si>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</si>
  <si>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</si>
  <si>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</si>
  <si>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</si>
  <si>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</si>
  <si>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</si>
  <si>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</si>
  <si>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</si>
  <si>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</si>
  <si>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</si>
  <si>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</si>
  <si>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</si>
  <si>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</si>
  <si>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</si>
  <si>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</si>
  <si>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</si>
  <si>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</si>
  <si>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</si>
  <si>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</si>
  <si>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</si>
  <si>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</si>
  <si>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</si>
  <si>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</si>
  <si>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</si>
  <si>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</si>
  <si>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</si>
  <si>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</si>
  <si>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</si>
  <si>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</si>
  <si>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</si>
  <si>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</si>
  <si>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</si>
  <si>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</si>
  <si>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</si>
  <si>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</si>
  <si>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</si>
  <si>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</si>
  <si>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</si>
  <si>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</si>
  <si>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</si>
  <si>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</si>
  <si>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</si>
  <si>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</si>
  <si>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</si>
  <si>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</si>
  <si>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</si>
  <si>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</si>
  <si>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</si>
  <si>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</si>
  <si>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</si>
  <si>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</si>
  <si>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</si>
  <si>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</si>
  <si>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</si>
  <si>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</si>
  <si>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</si>
  <si>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</si>
  <si>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</si>
  <si>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</si>
  <si>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</si>
  <si>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</si>
  <si>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</si>
  <si>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</si>
  <si>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</si>
  <si>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</si>
  <si>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</si>
  <si>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</si>
  <si>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</si>
  <si>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</si>
  <si>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</si>
  <si>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</si>
  <si>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</si>
  <si>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</si>
  <si>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</si>
  <si>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</si>
  <si>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</si>
  <si>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</si>
  <si>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</si>
  <si>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</si>
  <si>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</si>
  <si>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</si>
  <si>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</si>
  <si>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</si>
  <si>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</si>
  <si>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</si>
  <si>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</si>
  <si>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</si>
  <si>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</si>
  <si>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</si>
  <si>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</si>
  <si>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</si>
  <si>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</si>
  <si>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</si>
  <si>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</si>
  <si>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</si>
  <si>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</si>
  <si>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</si>
  <si>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</si>
  <si>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</si>
  <si>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</si>
  <si>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</si>
  <si>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</si>
  <si>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</si>
  <si>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</si>
  <si>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</si>
  <si>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</si>
  <si>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</si>
  <si>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</si>
  <si>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</si>
  <si>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</si>
  <si>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</si>
  <si>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</si>
  <si>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</si>
  <si>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</si>
  <si>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</si>
  <si>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</si>
  <si>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</si>
  <si>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</si>
  <si>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</si>
  <si>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</si>
  <si>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</si>
  <si>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</si>
  <si>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</si>
  <si>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</si>
  <si>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</si>
  <si>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</si>
  <si>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</si>
  <si>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</si>
  <si>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</si>
  <si>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</si>
  <si>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</si>
  <si>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</si>
  <si>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</si>
  <si>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</si>
  <si>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</si>
  <si>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</si>
  <si>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</si>
  <si>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</si>
  <si>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</si>
  <si>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</si>
  <si>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</si>
  <si>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</si>
  <si>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</si>
  <si>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</si>
  <si>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</si>
  <si>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</si>
  <si>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</si>
  <si>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</si>
  <si>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</si>
  <si>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</si>
  <si>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</si>
  <si>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</si>
  <si>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</si>
  <si>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</si>
  <si>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</si>
  <si>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</si>
  <si>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</si>
  <si>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</si>
  <si>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</si>
  <si>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</si>
  <si>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</si>
  <si>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</si>
  <si>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</si>
  <si>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</si>
  <si>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</si>
  <si>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</si>
  <si>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</si>
  <si>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</si>
  <si>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</si>
  <si>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</si>
  <si>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</si>
  <si>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</si>
  <si>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</si>
  <si>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</si>
  <si>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</si>
  <si>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</si>
  <si>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</si>
  <si>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</si>
  <si>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</si>
  <si>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</si>
  <si>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</si>
  <si>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</si>
  <si>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</si>
  <si>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</si>
  <si>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</si>
  <si>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</si>
  <si>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</si>
  <si>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</si>
  <si>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</si>
  <si>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</si>
  <si>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</si>
  <si>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</si>
  <si>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</si>
  <si>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</si>
  <si>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</si>
  <si>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</si>
  <si>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</si>
  <si>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</si>
  <si>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</si>
  <si>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</si>
  <si>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</si>
  <si>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</si>
  <si>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</si>
  <si>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</si>
  <si>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</si>
  <si>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</si>
  <si>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</si>
  <si>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</si>
  <si>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</si>
  <si>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</si>
  <si>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</si>
  <si>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</si>
  <si>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</si>
  <si>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</si>
  <si>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</si>
  <si>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</si>
  <si>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</si>
  <si>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</si>
  <si>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</si>
  <si>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</si>
  <si>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</si>
  <si>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</si>
  <si>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</si>
  <si>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</si>
  <si>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</si>
  <si>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</si>
  <si>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</si>
  <si>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</si>
  <si>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</si>
  <si>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</si>
  <si>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</si>
  <si>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</si>
  <si>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</si>
  <si>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</si>
  <si>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</si>
  <si>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</si>
  <si>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</si>
  <si>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</si>
  <si>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</si>
  <si>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</si>
  <si>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</si>
  <si>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</si>
  <si>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</si>
  <si>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</si>
  <si>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</si>
  <si>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</si>
  <si>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县本级一般公共预算支出</t>
  </si>
  <si>
    <t>1-5  2020年景东县本级一般公共预算政府预算经济分类表（基本支出）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</si>
  <si>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</si>
  <si>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</si>
  <si>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</si>
  <si>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</si>
  <si>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</si>
  <si>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</si>
  <si>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</si>
  <si>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</si>
  <si>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</si>
  <si>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</si>
  <si>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</si>
  <si>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</si>
  <si>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</si>
  <si>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</si>
  <si>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</si>
  <si>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</si>
  <si>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</si>
  <si>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</si>
  <si>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</si>
  <si>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</si>
  <si>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</si>
  <si>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</si>
  <si>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</si>
  <si>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</si>
  <si>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</si>
  <si>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</si>
  <si>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</si>
  <si>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</si>
  <si>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</si>
  <si>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2020年云南省县本级一般公共预算支出表（县对下转移支付项目）</t>
  </si>
  <si>
    <t>项       目</t>
  </si>
  <si>
    <t>一般公共服务支出</t>
  </si>
  <si>
    <t>……</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</si>
  <si>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</si>
  <si>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</si>
  <si>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</si>
  <si>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</si>
  <si>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</si>
  <si>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</si>
  <si>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</si>
  <si>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</si>
  <si>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</si>
  <si>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</si>
  <si>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</si>
  <si>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</si>
  <si>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</si>
  <si>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自然资源海洋气象等支出</t>
  </si>
  <si>
    <t>住房保障支出</t>
  </si>
  <si>
    <t>粮油物资储备支出</t>
  </si>
  <si>
    <t>灾害防治及应急管理支出</t>
  </si>
  <si>
    <t>其他支出</t>
  </si>
  <si>
    <t>市对下专项转移支付合计</t>
  </si>
  <si>
    <t>1-7  2020年云南省分地区税收返还和转移支付预算表</t>
  </si>
  <si>
    <t>地  区</t>
  </si>
  <si>
    <t>合计</t>
  </si>
  <si>
    <t>税收返还</t>
  </si>
  <si>
    <t>一般性转移支付</t>
  </si>
  <si>
    <t>专项转移支付</t>
  </si>
  <si>
    <t>一、提前下达数小计</t>
  </si>
  <si>
    <t>昆明市</t>
  </si>
  <si>
    <t xml:space="preserve"> </t>
  </si>
  <si>
    <t>昭通市</t>
  </si>
  <si>
    <t>曲靖市</t>
  </si>
  <si>
    <t>玉溪市</t>
  </si>
  <si>
    <t>红河州</t>
  </si>
  <si>
    <t>文山州</t>
  </si>
  <si>
    <t>普洱市</t>
  </si>
  <si>
    <t>西双版纳州</t>
  </si>
  <si>
    <t>楚雄州</t>
  </si>
  <si>
    <t>大理州</t>
  </si>
  <si>
    <t>保山市</t>
  </si>
  <si>
    <t>德宏州</t>
  </si>
  <si>
    <t>丽江市</t>
  </si>
  <si>
    <t>怒江州</t>
  </si>
  <si>
    <t>迪庆州</t>
  </si>
  <si>
    <t>临沧市</t>
  </si>
  <si>
    <t>二、待分配数</t>
  </si>
  <si>
    <t>三、预算合计</t>
  </si>
  <si>
    <t>1-8  2020年景东县本级“三公”经费预算财政拨款情况统计表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</si>
  <si>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</si>
  <si>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</si>
  <si>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</si>
  <si>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</si>
  <si>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</si>
  <si>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</si>
  <si>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</si>
  <si>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</si>
  <si>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2020年三公经费预算数已剔除上划省级的部门预算数：税务局、审计、检察院、法院、无量山保护区、环境保护;2020年预算数比2019年预算数增加原因是部分预算单位公务车空编，需申请购置公务车，购置费增大，公务车老化单位运行维护费增大 ，2020年因机构改革，环保局上划市级、政府驻外办事处、县老干局、县民宗局、烤烟生产办公室撤销合并，公务接待费支出减少。.</t>
  </si>
  <si>
    <t>2-1  2020年景东县政府性基金预算收入情况表</t>
  </si>
  <si>
    <t>一、地方农网还贷资金收入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</si>
  <si>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</si>
  <si>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</si>
  <si>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</si>
  <si>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</si>
  <si>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</si>
  <si>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</si>
  <si>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</si>
  <si>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</si>
  <si>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</si>
  <si>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</si>
  <si>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</si>
  <si>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</si>
  <si>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xml:space="preserve">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</si>
  <si>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</si>
  <si>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</si>
  <si>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</si>
  <si>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</si>
  <si>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</si>
  <si>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</si>
  <si>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</si>
  <si>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十五、专项债券对应项目专项收入</t>
  </si>
  <si>
    <t>全县政府性基金预算收入</t>
  </si>
  <si>
    <t>地方政府专项债务收入</t>
  </si>
  <si>
    <t xml:space="preserve">   政府性基金补助收入</t>
  </si>
  <si>
    <t>2-2  2020年景东县政府性基金预算支出情况表</t>
  </si>
  <si>
    <t>一、文化旅游体育与传媒支出</t>
  </si>
  <si>
    <t xml:space="preserve">   国家电影事业发展专项资金安排的支出</t>
  </si>
  <si>
    <t xml:space="preserve">   旅游发展基金支出</t>
  </si>
  <si>
    <t>二、社会保障和就业支出</t>
  </si>
  <si>
    <t xml:space="preserve">   大中型水库移民后期扶持基金支出</t>
  </si>
  <si>
    <t xml:space="preserve">   小型水库移民扶助基金安排的支出</t>
  </si>
  <si>
    <t>三、节能环保支出</t>
  </si>
  <si>
    <t xml:space="preserve">   可再生能源电价附加收入安排的支出</t>
  </si>
  <si>
    <t>四、城乡社区支出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</si>
  <si>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</si>
  <si>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</si>
  <si>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</si>
  <si>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</si>
  <si>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污水处理费收入安排的支出</t>
  </si>
  <si>
    <t xml:space="preserve">   土地储备专项债券收入安排的支出</t>
  </si>
  <si>
    <t xml:space="preserve">   棚户区改造专项债券收入安排的支出</t>
  </si>
  <si>
    <t xml:space="preserve">   城市基础设施配套费对应专项债务收入安排的支出</t>
  </si>
  <si>
    <t>五、农林水支出</t>
  </si>
  <si>
    <t xml:space="preserve">   大中型水库库区基金安排的支出</t>
  </si>
  <si>
    <t xml:space="preserve">   国家重大水利工程建设基金安排的支出</t>
  </si>
  <si>
    <t xml:space="preserve">   国家重大水利工程建设基金对应专项债务收入安排的支出</t>
  </si>
  <si>
    <t>六、交通运输支出</t>
  </si>
  <si>
    <t xml:space="preserve">   车辆通行费安排的支出</t>
  </si>
  <si>
    <t xml:space="preserve">   港口建设费安排的支出</t>
  </si>
  <si>
    <t xml:space="preserve">   民航发展基金支出</t>
  </si>
  <si>
    <t xml:space="preserve">   政府收费公路专项债券收入安排的支出</t>
  </si>
  <si>
    <t>七、资源勘探信息等支出</t>
  </si>
  <si>
    <t xml:space="preserve">   农网还贷资金支出</t>
  </si>
  <si>
    <t>八、其他支出</t>
  </si>
  <si>
    <t xml:space="preserve">   其他政府性基金安排的支出</t>
  </si>
  <si>
    <t xml:space="preserve">   彩票发行销售机构业务费安排的支出</t>
  </si>
  <si>
    <t xml:space="preserve">   彩票公益金安排的支出</t>
  </si>
  <si>
    <t>九、债务付息支出</t>
  </si>
  <si>
    <t xml:space="preserve">   地方政府专项债务付息支出</t>
  </si>
  <si>
    <t>十、债务发行费用支出</t>
  </si>
  <si>
    <t xml:space="preserve">   地方政府专项债务发行费用支出</t>
  </si>
  <si>
    <t>全县政府性基金支出</t>
  </si>
  <si>
    <t xml:space="preserve">   调出资金</t>
  </si>
  <si>
    <t xml:space="preserve">   年终结余</t>
  </si>
  <si>
    <t>地方政府专项债务还本支出</t>
  </si>
  <si>
    <t>2-3  2020年县本级政府性基金预算收入情况表</t>
  </si>
  <si>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</si>
  <si>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</si>
  <si>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</si>
  <si>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</si>
  <si>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</si>
  <si>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</si>
  <si>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</si>
  <si>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</si>
  <si>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</si>
  <si>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</si>
  <si>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</si>
  <si>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</si>
  <si>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</si>
  <si>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</si>
  <si>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十五、其他政府性基金收入</t>
  </si>
  <si>
    <t>县本级政府性基金预算收入</t>
  </si>
  <si>
    <t>2-4  2020年县本级政府性基金预算支出情况表</t>
  </si>
  <si>
    <t xml:space="preserve">     资助少数民族语电影译制</t>
  </si>
  <si>
    <t xml:space="preserve">     其他国家电影事业发展专项资金支出</t>
  </si>
  <si>
    <t xml:space="preserve">     其他大中型水库移民后期扶持基金支出</t>
  </si>
  <si>
    <t xml:space="preserve">     其他国有土地使用权出让收入安排的支出</t>
  </si>
  <si>
    <t xml:space="preserve">     其他大中型水库库区基金支出</t>
  </si>
  <si>
    <t xml:space="preserve">     其他重大水利工程建设基金支出</t>
  </si>
  <si>
    <t xml:space="preserve">     其他车辆通行费安排的支出</t>
  </si>
  <si>
    <t xml:space="preserve">     航道建设和维护</t>
  </si>
  <si>
    <t xml:space="preserve">     航运保障系统建设</t>
  </si>
  <si>
    <t xml:space="preserve">     民航机场建设</t>
  </si>
  <si>
    <t xml:space="preserve">     民航安全</t>
  </si>
  <si>
    <t xml:space="preserve">     航线和机场补贴</t>
  </si>
  <si>
    <t xml:space="preserve">     地方农网还贷资金支出</t>
  </si>
  <si>
    <t xml:space="preserve">     福利彩票销售机构的业务费支出</t>
  </si>
  <si>
    <t xml:space="preserve">     体育彩票销售机构的业务费支出</t>
  </si>
  <si>
    <t xml:space="preserve">     彩票市场调控资金支出</t>
  </si>
  <si>
    <t xml:space="preserve">     用于社会福利的彩票公益金支出</t>
  </si>
  <si>
    <t xml:space="preserve">     用于体育事业的彩票公益金支出</t>
  </si>
  <si>
    <t xml:space="preserve">     用于残疾人事业的彩票公益金支出</t>
  </si>
  <si>
    <t xml:space="preserve">     用于其他社会公益事业的彩票公益金支出</t>
  </si>
  <si>
    <t>县本级政府性基金支出</t>
  </si>
  <si>
    <t xml:space="preserve">   政府性基金转移支付</t>
  </si>
  <si>
    <t xml:space="preserve">     政府性基金补助支出</t>
  </si>
  <si>
    <t xml:space="preserve">   地方政府专项债务转贷支出</t>
  </si>
  <si>
    <t>2-5  2020年云南省景东县本级政府性基金支出表（县对下转移支付）</t>
  </si>
  <si>
    <t>本年支出小计</t>
  </si>
  <si>
    <t>3-1  2020年景东县国有资本经营收入预算情况表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</si>
  <si>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</si>
  <si>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</si>
  <si>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</si>
  <si>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</si>
  <si>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</si>
  <si>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</si>
  <si>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</si>
  <si>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</si>
  <si>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</si>
  <si>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农林牧渔企业利润收入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</si>
  <si>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</si>
  <si>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</si>
  <si>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</si>
  <si>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</si>
  <si>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</si>
  <si>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</si>
  <si>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</si>
  <si>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</si>
  <si>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</si>
  <si>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</si>
  <si>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</si>
  <si>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</si>
  <si>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</si>
  <si>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</si>
  <si>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</si>
  <si>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</si>
  <si>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</si>
  <si>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</si>
  <si>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</si>
  <si>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</si>
  <si>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</si>
  <si>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</si>
  <si>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</si>
  <si>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</si>
  <si>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</si>
  <si>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3-2  2020年景东县国有资本经营支出预算情况表</t>
  </si>
  <si>
    <t xml:space="preserve">  解决历史遗留问题及改革成本支出</t>
  </si>
  <si>
    <t xml:space="preserve">    "三供一业"移交补助支出</t>
  </si>
  <si>
    <t xml:space="preserve">    国有企业办职教幼教补助支出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</si>
  <si>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</si>
  <si>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</si>
  <si>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</si>
  <si>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</si>
  <si>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</si>
  <si>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</si>
  <si>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</si>
  <si>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</si>
  <si>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</si>
  <si>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</si>
  <si>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</si>
  <si>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其他国有资本经营预算支出</t>
  </si>
  <si>
    <t xml:space="preserve">    其他国有资本经营预算支出(项)</t>
  </si>
  <si>
    <t>全县国有资本经营支出</t>
  </si>
  <si>
    <t>调出资金</t>
  </si>
  <si>
    <t>结转下年</t>
  </si>
  <si>
    <t>3-3  2020年县本级国有资本经营收入预算情况表</t>
  </si>
  <si>
    <t>利润收入</t>
  </si>
  <si>
    <t>股利、股息收入</t>
  </si>
  <si>
    <t>清算收入</t>
  </si>
  <si>
    <t>县本级国有资本经营收入</t>
  </si>
  <si>
    <t>3-4  2020年县本级国有资本经营支出预算情况表</t>
  </si>
  <si>
    <t>项   目</t>
  </si>
  <si>
    <t>县本级国有资本经营支出</t>
  </si>
  <si>
    <t>国有资本经营预算转移支付</t>
  </si>
  <si>
    <t>3-5  2020年云南省国有资本经营预算转移支付表（分地区）</t>
  </si>
  <si>
    <t>预算数</t>
  </si>
  <si>
    <t>合  计</t>
  </si>
  <si>
    <t>3-6  2020年云南省景东县本级国有资本经营预算转移支付表（分项目）</t>
  </si>
  <si>
    <t>项目名称</t>
  </si>
  <si>
    <t>4-1  2020年景东县社会保险基金收入预算情况表</t>
  </si>
  <si>
    <t>项     目</t>
  </si>
  <si>
    <t>2019年预计执行数</t>
  </si>
  <si>
    <t>预算数比上年预计执行数增长%</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</si>
  <si>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</si>
  <si>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</si>
  <si>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</si>
  <si>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</si>
  <si>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</si>
  <si>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</si>
  <si>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</si>
  <si>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</si>
  <si>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</si>
  <si>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</si>
  <si>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八、生育保险基金收入</t>
  </si>
  <si>
    <t>收入小计</t>
  </si>
  <si>
    <t xml:space="preserve">  其中：保险费收入</t>
  </si>
  <si>
    <t xml:space="preserve">        利息收入</t>
  </si>
  <si>
    <t xml:space="preserve">        财政补贴收入</t>
  </si>
  <si>
    <t>上级补助收入</t>
  </si>
  <si>
    <t>下级上解收入</t>
  </si>
  <si>
    <t>收入合计</t>
  </si>
  <si>
    <t>4-2  2020年景东县社会保险基金支出预算情况表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</si>
  <si>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</si>
  <si>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</si>
  <si>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</si>
  <si>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</si>
  <si>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</si>
  <si>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</si>
  <si>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</si>
  <si>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</si>
  <si>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</si>
  <si>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八、生育保险基金支出</t>
  </si>
  <si>
    <t/>
  </si>
  <si>
    <t>支出小计</t>
  </si>
  <si>
    <t xml:space="preserve">    其中：社会保险待遇支出</t>
  </si>
  <si>
    <t xml:space="preserve">补助下级支出
  </t>
  </si>
  <si>
    <t>上解上级支出</t>
  </si>
  <si>
    <t>支出合计</t>
  </si>
  <si>
    <t>4-3  2020年县本级社会保险基金收入预算情况表</t>
  </si>
  <si>
    <t>4-4  2020年县本级社会保险基金支出预算情况表</t>
  </si>
  <si>
    <t>补助下级支出</t>
  </si>
  <si>
    <t>5-1  景东县2019年地方政府债务限额及余额预算情况表</t>
  </si>
  <si>
    <t>单位：亿元</t>
  </si>
  <si>
    <t>地   区</t>
  </si>
  <si>
    <t>2019年债务限额</t>
  </si>
  <si>
    <t>2019年债务余额预计执行数</t>
  </si>
  <si>
    <t>一般债务</t>
  </si>
  <si>
    <t>专项债务</t>
  </si>
  <si>
    <t>公  式</t>
  </si>
  <si>
    <t>A=B+C</t>
  </si>
  <si>
    <t>B</t>
  </si>
  <si>
    <t>C</t>
  </si>
  <si>
    <t>D=E+F</t>
  </si>
  <si>
    <t>E</t>
  </si>
  <si>
    <t>F</t>
  </si>
  <si>
    <t>景东县</t>
  </si>
  <si>
    <t>注：1.本表反映上一年度本地区、本级及分地区地方政府债务限额及余额预计执行数。</t>
  </si>
  <si>
    <t xml:space="preserve">    2.本表由县级以上地方各级财政部门在本级人民代表大会批准预算后二十日内公开。</t>
  </si>
  <si>
    <t>5-2景东县2019年地方政府一般债务余额情况表</t>
  </si>
  <si>
    <t>项    目</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</si>
  <si>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</si>
  <si>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</si>
  <si>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</si>
  <si>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</si>
  <si>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</si>
  <si>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</si>
  <si>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</si>
  <si>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五、2019年末地方政府一般债务余额预计执行数</t>
  </si>
  <si>
    <t>六、2020年地方财政赤字</t>
  </si>
  <si>
    <t>未知</t>
  </si>
  <si>
    <t>七、2020年地方政府一般债务余额限额</t>
  </si>
  <si>
    <t>未下达</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</si>
  <si>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</si>
  <si>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景东县本级2019年地方政府一般债务余额情况表</t>
  </si>
  <si>
    <t xml:space="preserve">    中央转贷地方的国际金融组织和外国政府贷款</t>
  </si>
  <si>
    <t xml:space="preserve">    2019年地方政府一般债券发行额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</si>
  <si>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</si>
  <si>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景东县2019年地方政府专项债务余额情况表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</si>
  <si>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</si>
  <si>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</si>
  <si>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</si>
  <si>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</si>
  <si>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</si>
  <si>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六、2020年地方政府专项债务新增限额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</si>
  <si>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</si>
  <si>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</si>
  <si>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景东县本级2019年地方政府专项债务余额情况表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</si>
  <si>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</si>
  <si>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景东地方政府债券发行及还本
付息情况表</t>
  </si>
  <si>
    <t>公式</t>
  </si>
  <si>
    <t>本地区</t>
  </si>
  <si>
    <t>本级</t>
  </si>
  <si>
    <t>一、2019年发行预计执行数</t>
  </si>
  <si>
    <t>A=B+D</t>
  </si>
  <si>
    <t>（一）一般债券</t>
  </si>
  <si>
    <t>县级未发行，均为上级转贷</t>
  </si>
  <si>
    <t xml:space="preserve">   其中：再融资债券</t>
  </si>
  <si>
    <t>（二）专项债券</t>
  </si>
  <si>
    <t>D</t>
  </si>
  <si>
    <t>二、2019年还本预计执行数</t>
  </si>
  <si>
    <t>F=G+H</t>
  </si>
  <si>
    <t>G</t>
  </si>
  <si>
    <t>H</t>
  </si>
  <si>
    <t>三、2019年付息预计执行数</t>
  </si>
  <si>
    <t>I=J+K</t>
  </si>
  <si>
    <t>J</t>
  </si>
  <si>
    <t>K</t>
  </si>
  <si>
    <t>四、2020年还本预算数</t>
  </si>
  <si>
    <t>L=M+O</t>
  </si>
  <si>
    <t>M</t>
  </si>
  <si>
    <t xml:space="preserve">   其中：再融资</t>
  </si>
  <si>
    <t xml:space="preserve">      财政预算安排 </t>
  </si>
  <si>
    <t>N</t>
  </si>
  <si>
    <t>O</t>
  </si>
  <si>
    <t xml:space="preserve">      财政预算安排</t>
  </si>
  <si>
    <t>P</t>
  </si>
  <si>
    <t>五、2020年付息预算数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</si>
  <si>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</si>
  <si>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</si>
  <si>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</si>
  <si>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</si>
  <si>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云南省景东县2020年地方政府债务限额提前下达情况表</t>
  </si>
  <si>
    <t>下级</t>
  </si>
  <si>
    <t>一、2018年地方政府债务限额</t>
  </si>
  <si>
    <t>其中： 一般债务限额</t>
  </si>
  <si>
    <t xml:space="preserve">       专项债务限额</t>
  </si>
  <si>
    <t>二、提前下达的2019年新增地方政府债务限额</t>
  </si>
  <si>
    <t>注：本表反映本地区及本级年初预算中列示提前下达的新增地方政府债务限额情况，由县级以上地方各级财政部门在本级人民代表大会批准预算后二十日内公开。</t>
  </si>
  <si>
    <t>5-8  景东县2020年年初新增地方政府债券资金安排表</t>
  </si>
  <si>
    <t>序号</t>
  </si>
  <si>
    <t>项目类型</t>
  </si>
  <si>
    <t>项目主管部门</t>
  </si>
  <si>
    <t>债券性质</t>
  </si>
  <si>
    <t>债券规模</t>
  </si>
  <si>
    <t>青龙水库建设</t>
  </si>
  <si>
    <t>水利</t>
  </si>
  <si>
    <t>县水务局</t>
  </si>
  <si>
    <t>专项债券</t>
  </si>
  <si>
    <t>注：本表反映本级当年提前下达的新增地方政府债券资金使用安排，由县级以上地方各级财政部门在本级人民代表大会批准预算后二十日内公开。</t>
  </si>
  <si>
    <t>6-1   2020年县级重大政策和重点项目绩效目标表</t>
  </si>
  <si>
    <t>单位名称.项目名称</t>
  </si>
  <si>
    <t>项目目标</t>
  </si>
  <si>
    <t>一级指标</t>
  </si>
  <si>
    <t>二级指标</t>
  </si>
  <si>
    <t>三级指标</t>
  </si>
  <si>
    <t>指标值</t>
  </si>
  <si>
    <t>绩效指标值设定依据及数据来源</t>
  </si>
  <si>
    <t>说明</t>
  </si>
  <si>
    <t>景东县水务局</t>
  </si>
  <si>
    <t>景东县农村饮水安全巩固提升工程</t>
  </si>
  <si>
    <t>巩固提升龙街乡、大朝山东镇、文井镇、安定镇、花山镇、林街乡、文龙镇、大街镇、锦屏镇及太忠镇19个行政村19565人的安全饮水（其中建档立卡人口4601人）。</t>
  </si>
  <si>
    <t>产出指标</t>
  </si>
  <si>
    <t>数量指标</t>
  </si>
  <si>
    <t>★★★新建或改善贫困村饮水设施数量（个）</t>
  </si>
  <si>
    <t>≥19</t>
  </si>
  <si>
    <t>景东县2019年农村饮水安全巩固提升工程实施方案</t>
  </si>
  <si>
    <t>巩固提升饮水设施数量以行政村为单位</t>
  </si>
  <si>
    <t>　 安装架设输水管网（公里）</t>
  </si>
  <si>
    <t>工程量化指标</t>
  </si>
  <si>
    <t>新建水池（个）</t>
  </si>
  <si>
    <t xml:space="preserve"> 增设净水设备（台、套）</t>
  </si>
  <si>
    <t>质量指标</t>
  </si>
  <si>
    <t xml:space="preserve"> ★★★饮水设施改造后水质达标率（%）</t>
  </si>
  <si>
    <t>≥95</t>
  </si>
  <si>
    <t>符合农村饮水安全四项标准</t>
  </si>
  <si>
    <t xml:space="preserve"> 质量验收合格率</t>
  </si>
  <si>
    <t>云南省建设工程质量管理条例</t>
  </si>
  <si>
    <t>建设类项目质量验收合格率</t>
  </si>
  <si>
    <t>　  时效指标</t>
  </si>
  <si>
    <t>　 ★项目（工程）完成及时率（%）</t>
  </si>
  <si>
    <t>≥90</t>
  </si>
  <si>
    <t>批复建设期限</t>
  </si>
  <si>
    <t>　 建设工期（月）</t>
  </si>
  <si>
    <t>实际建设工期</t>
  </si>
  <si>
    <t>成本指标</t>
  </si>
  <si>
    <t>安装架设输水管网平均建设标准（公里/万元）</t>
  </si>
  <si>
    <t>批复概算投资</t>
  </si>
  <si>
    <t>新建水池平均建设标准（个/万元）</t>
  </si>
  <si>
    <t>增设净水设备平均建设标准（台/万元）</t>
  </si>
  <si>
    <t>效益指标</t>
  </si>
  <si>
    <t>社会效益指标</t>
  </si>
  <si>
    <t xml:space="preserve"> ★★★解决贫困人口饮水安全问题人数（人）</t>
  </si>
  <si>
    <t>≥19565</t>
  </si>
  <si>
    <t>实施农村饮水安全措施后的受益人数</t>
  </si>
  <si>
    <t xml:space="preserve"> 　 贫困地区农村集中供水率（≥%）</t>
  </si>
  <si>
    <t>景东县农村饮水安全巩固提升工程“十三五”规划报告</t>
  </si>
  <si>
    <t>实现集中式供水的农村人口数量与项目区农村供水人口数量的比例</t>
  </si>
  <si>
    <t xml:space="preserve"> ★★★受益建档立卡贫困人口数（人）</t>
  </si>
  <si>
    <t>≥4601</t>
  </si>
  <si>
    <t>　 自来水普及率（%）</t>
  </si>
  <si>
    <t>实现自来水供水的农村人口数量与项目区农村供水人口数量的比例</t>
  </si>
  <si>
    <t>满意度指标</t>
  </si>
  <si>
    <t>服务对象满意度指标</t>
  </si>
  <si>
    <t xml:space="preserve"> ★受益贫困人口满意度（%）</t>
  </si>
  <si>
    <t>受益区贫困人口满意程度</t>
  </si>
  <si>
    <t>受益群众满意度（%）</t>
  </si>
  <si>
    <t>受益区群众满意程度</t>
  </si>
  <si>
    <t>景东彝族自治县林业和草原局</t>
  </si>
  <si>
    <t>景东志和核桃产业开发有限公司.景东彝族自治县2020年核桃产业扶持项目</t>
  </si>
  <si>
    <t xml:space="preserve">扶持县内有发展实力、带动能力强的景东志和核桃产业开发有限公司开展厂房建设和更新加工设备。项目总投资875.807万 元，其中有偿财政扶持资金500万元，重点扶持厂房建设和更新机器设备；企业自筹375.807万元。
1.新建冷藏保鲜库600m³。2.新建仓库852㎡。3.榨油机（5吨/日）1套。4.剥壳、洗果设备2套。5.叉车1辆。6.烘烤设备10套。7.地板秤（60吨）1台。8.筛果、吹空、包装设备1套。9.核桃仁分选机1台。
</t>
  </si>
  <si>
    <t>冷藏保鲜库建设容积数量（立方米）</t>
  </si>
  <si>
    <r>
      <rPr>
        <b/>
        <sz val="12"/>
        <color rgb="FF000000"/>
        <rFont val="SimSun"/>
        <charset val="134"/>
      </rPr>
      <t>≧</t>
    </r>
    <r>
      <rPr>
        <b/>
        <sz val="12"/>
        <color rgb="FF000000"/>
        <rFont val="宋体"/>
        <charset val="134"/>
      </rPr>
      <t>600</t>
    </r>
  </si>
  <si>
    <t>根据本地核桃产量、企业项目建设内容及规模</t>
  </si>
  <si>
    <t>核桃藏储、保鲜需要</t>
  </si>
  <si>
    <t>仓库建设面积（平方米）</t>
  </si>
  <si>
    <r>
      <rPr>
        <b/>
        <sz val="12"/>
        <color rgb="FF000000"/>
        <rFont val="SimSun"/>
        <charset val="134"/>
      </rPr>
      <t>≧</t>
    </r>
    <r>
      <rPr>
        <b/>
        <sz val="12"/>
        <color rgb="FF000000"/>
        <rFont val="宋体"/>
        <charset val="134"/>
      </rPr>
      <t>850</t>
    </r>
  </si>
  <si>
    <t>榨油机数量（套）</t>
  </si>
  <si>
    <t>≧1</t>
  </si>
  <si>
    <t>产能提升需要</t>
  </si>
  <si>
    <t>剥壳、洗果设备数量（套）</t>
  </si>
  <si>
    <t>≧2</t>
  </si>
  <si>
    <t>叉车数量（辆）</t>
  </si>
  <si>
    <t>生产加工需要</t>
  </si>
  <si>
    <t>烘烤设备数量（套）</t>
  </si>
  <si>
    <t>≧10</t>
  </si>
  <si>
    <t>60吨地板秤数量（台）</t>
  </si>
  <si>
    <t>筛果、吹空、包装设备数量（套）</t>
  </si>
  <si>
    <t>核桃仁分选机数量（台）</t>
  </si>
  <si>
    <t>冷藏保鲜库建设补助标准（元/立方米）</t>
  </si>
  <si>
    <r>
      <rPr>
        <b/>
        <sz val="12"/>
        <color rgb="FF000000"/>
        <rFont val="SimSun"/>
        <charset val="134"/>
      </rPr>
      <t>≦</t>
    </r>
    <r>
      <rPr>
        <b/>
        <sz val="12"/>
        <color rgb="FF000000"/>
        <rFont val="宋体"/>
        <charset val="134"/>
      </rPr>
      <t>1200</t>
    </r>
  </si>
  <si>
    <t>根据当地市场价格</t>
  </si>
  <si>
    <r>
      <rPr>
        <sz val="12"/>
        <color rgb="FF000000"/>
        <rFont val="宋体"/>
        <charset val="134"/>
      </rPr>
      <t>根据市场价格，新建冷藏保鲜库价格为：1200元/</t>
    </r>
    <r>
      <rPr>
        <sz val="12"/>
        <rFont val="宋体"/>
        <charset val="134"/>
      </rPr>
      <t>立方米，总投资720000元。</t>
    </r>
  </si>
  <si>
    <t>仓库建设补助标准（元/平方米）</t>
  </si>
  <si>
    <r>
      <rPr>
        <b/>
        <sz val="12"/>
        <color rgb="FF000000"/>
        <rFont val="SimSun"/>
        <charset val="134"/>
      </rPr>
      <t>≦</t>
    </r>
    <r>
      <rPr>
        <b/>
        <sz val="12"/>
        <color rgb="FF000000"/>
        <rFont val="宋体"/>
        <charset val="134"/>
      </rPr>
      <t>2500</t>
    </r>
  </si>
  <si>
    <t>根据市场价格，新建仓库价格为：2500元/平方米，总投资2130000元。</t>
  </si>
  <si>
    <t>榨油机补助标准（元/套）</t>
  </si>
  <si>
    <t>≦120000</t>
  </si>
  <si>
    <t>根据市场价格，5吨/日榨油机价格为：120000元/套，总投资120000元。</t>
  </si>
  <si>
    <t>剥壳、洗果设备补助标准（元/套）</t>
  </si>
  <si>
    <t>≦230000</t>
  </si>
  <si>
    <t>根据市场价格，剥壳、洗果设备价格为：230000元/套，总投资460000元。</t>
  </si>
  <si>
    <t>叉车补助标准（元/辆）</t>
  </si>
  <si>
    <t>≦150000</t>
  </si>
  <si>
    <t>根据市场价格，叉车价格为：150000元/辆，总投资150000元。</t>
  </si>
  <si>
    <t>烘烤设备补助标准（元/套）</t>
  </si>
  <si>
    <t>≦60000</t>
  </si>
  <si>
    <t>根据市场价格，烘烤设备价格为：60000元/套，总投资600000元。</t>
  </si>
  <si>
    <t>60吨地板秤补助标准（元/台）</t>
  </si>
  <si>
    <t>≦160000</t>
  </si>
  <si>
    <t>根据市场价格，60吨地板秤价格为：160000元/台，总投资160000元。</t>
  </si>
  <si>
    <t>筛果、吹空、包装设备补助标准（元/套）</t>
  </si>
  <si>
    <t>≦300000</t>
  </si>
  <si>
    <t>根据市场价格，筛果、吹空、包装设备价格为：300000元/套，总投资300000元。</t>
  </si>
  <si>
    <t>核桃仁分选机补助标准（元/台）</t>
  </si>
  <si>
    <t>≦360000</t>
  </si>
  <si>
    <t>根据市场价格，核桃仁分选机价格为：360000元/台，总投资360000元。</t>
  </si>
  <si>
    <t>时效指标</t>
  </si>
  <si>
    <t>厂房建设和更新加工设备完成时间</t>
  </si>
  <si>
    <t>2020年底完成</t>
  </si>
  <si>
    <t>根据项目实施方案要求完成</t>
  </si>
  <si>
    <t>经济效益指标</t>
  </si>
  <si>
    <t>收购加工核桃产量（吨）</t>
  </si>
  <si>
    <t>≧4000</t>
  </si>
  <si>
    <t>根据企业生产加工情况</t>
  </si>
  <si>
    <t>根据企业建设内容、规模，设计年收购加工核桃4000吨，其中：用于加工生产核桃油1250吨，年生产核桃油337.5吨；用于加工生产核桃仁1600吨，年生产核桃仁800吨；用于加工生产核桃水洗果1150吨，年生产核桃水洗果1127吨。</t>
  </si>
  <si>
    <t>产业增加值（万元）</t>
  </si>
  <si>
    <t>≧1300</t>
  </si>
  <si>
    <t>根据企业核桃产业加工项目经济效益分析估算</t>
  </si>
  <si>
    <t>核桃油：原料价值：数量1250吨，单价1.3万元，价值1625万元；产品价值：数量337.5吨，单价6万元，价值2050；增加值425万元。核桃仁：原料价值：数量1600吨，单价1.3万元，价值2080万元；增加值720万元。核桃水洗果:原料价值：数量1150吨，单价1.3万元，价值1495万元；产品价值：数量1127吨，单价1.5万元，价值1690.5万元，增加值195.5万元。</t>
  </si>
  <si>
    <t>提供稳定就业岗位（个）</t>
  </si>
  <si>
    <r>
      <rPr>
        <b/>
        <sz val="12"/>
        <rFont val="SimSun"/>
        <charset val="134"/>
      </rPr>
      <t>≧</t>
    </r>
    <r>
      <rPr>
        <b/>
        <sz val="12"/>
        <rFont val="宋体"/>
        <charset val="134"/>
      </rPr>
      <t>50</t>
    </r>
  </si>
  <si>
    <t>根据企业生产岗位需要</t>
  </si>
  <si>
    <t>根据企业生产岗位需要，企业建设内容、规模加大，需要就业人员增加</t>
  </si>
  <si>
    <t>提供季节性临时工岗位（个）</t>
  </si>
  <si>
    <t>≧1200</t>
  </si>
  <si>
    <t>核桃产出、收购季节企业需要聘用大量务工人员从事核桃收购、装卸、运输、生产工作。</t>
  </si>
  <si>
    <t>受益农户数（户）</t>
  </si>
  <si>
    <t>≧9000</t>
  </si>
  <si>
    <t>根据本地种植核桃林农数</t>
  </si>
  <si>
    <t>景东县全县种植核桃59.4万亩，涉及13个乡镇，135个村民委员会，1467个村民小组，涉及林农9000余户。</t>
  </si>
  <si>
    <t>生态效益指标</t>
  </si>
  <si>
    <t>稳定山区核桃产业（万亩）</t>
  </si>
  <si>
    <t>≧59</t>
  </si>
  <si>
    <t>项目覆盖区域核桃面积</t>
  </si>
  <si>
    <t>通过项目建设，稳定山区群众核桃产业的发展信心，确保核桃树木不流失，有效保护生态环境，真正实现绿水青山就是金山银山的发展目标。</t>
  </si>
  <si>
    <t>可持续影响指标</t>
  </si>
  <si>
    <t>冷藏保鲜库正常使用年限（年）</t>
  </si>
  <si>
    <t>≧12</t>
  </si>
  <si>
    <t>根据冷藏保鲜库使用说明</t>
  </si>
  <si>
    <t>根据冷藏保鲜库使用说明及实际询问调查，冷藏保鲜库正常使用年限≧12年</t>
  </si>
  <si>
    <t>仓库正常使用年限（年）</t>
  </si>
  <si>
    <t>≧50</t>
  </si>
  <si>
    <t>根据房屋使用年限</t>
  </si>
  <si>
    <t>仓库与一般房屋无异，根据房屋使用年限确定仓库正常使用年限≧50年</t>
  </si>
  <si>
    <t>设备使用年限（年）</t>
  </si>
  <si>
    <t>设备使用说明</t>
  </si>
  <si>
    <t>根据榨油机使用说明及实际询问调查，榨油机正常使用年限≧12年；根据剥壳、洗果设备使用说明及实际询问调查，剥壳、洗果设备正常使用年限≧15年；根据叉车使用说明及实际询问调查，叉车正常使用年限≧12年；根据烘烤设备使用说明及实际询问调查，烘烤设备正常使用年限≧12年；根据60吨地板秤使用说明及实际询问调查，60吨地板秤正常使用年限≧20年；根据筛果、吹空、包装设备使用说明及实际询问调查，筛果、吹空、包装设备正常使用年限≧12年；根据核桃仁分选机使用说明及实际询问调查，核桃仁分选机正常使用年限≧12年</t>
  </si>
  <si>
    <t>项目区群众满意度（%）</t>
  </si>
  <si>
    <t>≧90</t>
  </si>
  <si>
    <t>问卷调查</t>
  </si>
  <si>
    <t>项目相关林农取得实质性收益</t>
  </si>
  <si>
    <t>景东县农业和科学技术局</t>
  </si>
  <si>
    <t>2020年中央农业生产救灾资金第一批专项资金132万元</t>
  </si>
  <si>
    <t xml:space="preserve">实施草地贪夜蛾、小麦重大病虫疫情、水稻重大病虫疫情等防控，重发区域病虫疫情得到有效控制，不出现大面积绝收成灾，有力保障粮食安全和农业丰收。
</t>
  </si>
  <si>
    <t xml:space="preserve"> 　 水稻绿色防控与统防统治融合示范面积（亩）</t>
  </si>
  <si>
    <t>≧1000</t>
  </si>
  <si>
    <t xml:space="preserve">   根据《普洱市财政局 普洱市农业农村局关于下达2020年中央农业生产救灾资金（第一批）的通知》(普财农〔2020〕13号) 、</t>
  </si>
  <si>
    <t xml:space="preserve">   根据《普洱市财政局 普洱市农业农村局关于下达2020年中央农业生产救灾资金（第一批）的通知》(普财农〔2020〕13号) 、《关于做好2020年草贪监测防控工作的通知》(农技植保函〔2020〕2号)、《关于印发2020年草地贪夜蛾防控技术方案的通知》(云农办种药〔2020〕16号)、以及《景东县草地贪夜蛾防治防控工作领导小组关于印发景东县2020年草地贪夜蛾防控预案的通知》（景防指办【2020】1号）文件精神，结合我县小麦病虫、水稻病虫和草地贪夜蛾防控工作实际，制定项目实施方案。   
</t>
  </si>
  <si>
    <t xml:space="preserve"> 　 小麦病虫害统防统治面积
亩（亩）</t>
  </si>
  <si>
    <t>≧10000</t>
  </si>
  <si>
    <t xml:space="preserve">目前，景东县已经成为草地贪夜蛾周年入侵繁殖、危害和扩散地之一，监测与防控工作任务十分繁重。草地贪夜蛾自2019年3月入侵我县以来，景东县委县政府，以及全县各级各有关部门高度重视草地贪夜蛾监测防控工作，按照上级的决策部署，采取一系列防控措施，有效遏制2019年草地贪夜蛾暴发成灾，实现了“抗虫夺丰收”的目标；全县农业农村部门积累了丰富的草地贪夜蛾、小麦重大病虫疫情、水稻重大病虫疫情等防控工作经验，能够按时按质完成好防控工作任务；农户识别、防治技术、意识提高，群众基础好。   </t>
  </si>
  <si>
    <t xml:space="preserve"> 　 草地贪夜蛾统防统治面积
亩（亩）</t>
  </si>
  <si>
    <t>≧35000</t>
  </si>
  <si>
    <t xml:space="preserve"> 　 草地贪夜蛾自动识别高空灯购置
台/套（台/套）</t>
  </si>
  <si>
    <t>=1</t>
  </si>
  <si>
    <t xml:space="preserve">1、水稻绿色防控与统防统治融合示范0.1万亩。
2、小麦病虫害统防统治1万亩。
3、草地贪夜蛾监测防控。设置性诱监测点40个，高空测报灯监测点1个，全面普查，掌握草地贪夜蛾发生发展动态；开展技术培训和巡回指导，完成技术培训300人次以上，技术人员下乡指导60人次以上；完成玉米草地贪夜蛾统防统治3.5万亩，防控效果达80%以上，危害损失率控制在5%以内。
   </t>
  </si>
  <si>
    <t xml:space="preserve"> 　 技术人员下乡指导数量
人次（人次）</t>
  </si>
  <si>
    <t>≧600</t>
  </si>
  <si>
    <t xml:space="preserve">（1）项目区草地贪夜蛾、小麦重大病虫疫情、水稻重大病虫疫情等监测防控情况；（2）水稻、小麦、玉米、高粱和甘蔗种植规划布局；（3）完成示范点规划布局；（4）完成春耕备耕其他工作。   </t>
  </si>
  <si>
    <t xml:space="preserve"> 　 补助区域防控效果%（%）</t>
  </si>
  <si>
    <t>≧80</t>
  </si>
  <si>
    <t xml:space="preserve">  贯彻落实中央一号文件精神和全国农业农村厅局长会议部署，坚持“预防为主、综合防治”的植保方针和“公共植保、绿色植保、科学植保”的理念，坚持政府主导、属地负责、分类管理、科技支撑、绿色防控。紧紧围绕农业绿色发展的要求，突出主要作物、重点地区和重大病虫疫情，强化绿色防控示范区建设，扎实推进病虫害专业化统防统治，全力推进农药减量增效，努力实现“虫口夺粮”，确保粮食安全、农业生态安全和农产品质量安全，促进农业绿色发展。。   </t>
  </si>
  <si>
    <t xml:space="preserve"> 　 年内各项任务完成率%（%）</t>
  </si>
  <si>
    <t>=100</t>
  </si>
  <si>
    <t xml:space="preserve"> 　 水稻绿色防控与统防统治融合示范
元/亩（元/亩）</t>
  </si>
  <si>
    <t>≦300</t>
  </si>
  <si>
    <t xml:space="preserve"> 　 小麦病虫害统防统治元/亩（元/亩）</t>
  </si>
  <si>
    <t>≦20</t>
  </si>
  <si>
    <t xml:space="preserve"> 　 草地贪夜蛾统防统治元/亩（元/亩）</t>
  </si>
  <si>
    <t>≦16.28</t>
  </si>
  <si>
    <t xml:space="preserve"> 　 草地贪夜蛾自动识别高空灯购置元/台（元/台）</t>
  </si>
  <si>
    <t>≦180200</t>
  </si>
  <si>
    <t xml:space="preserve"> 　 技术人员下乡指导元/人.次（元/人.次）</t>
  </si>
  <si>
    <t>=50</t>
  </si>
  <si>
    <t xml:space="preserve"> 　 有效控制草地贪夜蛾发生态势，不出现大面积绝收成灾或控制损失率
%（%）</t>
  </si>
  <si>
    <t>≦8</t>
  </si>
  <si>
    <t>项目区农民受益人数万人（万人）</t>
  </si>
  <si>
    <t>≧25</t>
  </si>
  <si>
    <t xml:space="preserve">   根据《普洱市财政局 普洱市农业农村局关于下达2020年中央农业生产救灾资金（第一批）的通知》(普财农〔2020〕14号) 、</t>
  </si>
  <si>
    <t>项目区农民满意度（）</t>
  </si>
  <si>
    <t>≧85</t>
  </si>
  <si>
    <t>2020年中央动物防疫等补助经费102万元</t>
  </si>
  <si>
    <t xml:space="preserve">开展春秋季重大动物疫病防控、动物疫病免疫抗体效价检测工作，确保群体免疫密度90%以上,应免畜禽免疫密度达100%，免疫抗体合格率70%以上。
</t>
  </si>
  <si>
    <t>猪免疫注射头/只（头/只）</t>
  </si>
  <si>
    <t>≧409800</t>
  </si>
  <si>
    <t>普财农〔2019〕92号　2020年中央动物防疫等补助经费</t>
  </si>
  <si>
    <t xml:space="preserve">2020年生猪存栏40.98万头，其中：能繁母猪存栏4.2万头、牛存栏10.39万头，羊存栏13万只，禽存栏218.64万羽，，畜牧业产值预计19亿元。   </t>
  </si>
  <si>
    <t>牛免疫注射头/只（头/只）</t>
  </si>
  <si>
    <t>≧103900</t>
  </si>
  <si>
    <t>羊免疫注射头/只（头/只）</t>
  </si>
  <si>
    <t>≧130000</t>
  </si>
  <si>
    <t>禽免疫注射头/只（头/只）</t>
  </si>
  <si>
    <t>≧2186400</t>
  </si>
  <si>
    <t>养殖环节无害化处理头/只（头/只）</t>
  </si>
  <si>
    <t>≧1025</t>
  </si>
  <si>
    <t>排查、宣传、告知、培训、监管面
%（%）</t>
  </si>
  <si>
    <t xml:space="preserve">开展春秋季重大动物疫病防控、动物疫病免疫抗体效价检测工作，确保群体常年免疫密度90%以上,应免畜禽免疫密度达100%，免疫抗体合格率70%以上。 </t>
  </si>
  <si>
    <t>依法对动物疫情处置率%（%）</t>
  </si>
  <si>
    <t>年内完成病死畜禽无害化处理率%（%）</t>
  </si>
  <si>
    <t>猪免疫注射万元（万元）</t>
  </si>
  <si>
    <t>≦25</t>
  </si>
  <si>
    <t>牛免疫注射万元（万元）</t>
  </si>
  <si>
    <t>≦12</t>
  </si>
  <si>
    <t>羊免疫注射万元（万元）</t>
  </si>
  <si>
    <t>≦7.8</t>
  </si>
  <si>
    <t>禽免疫注射万元（万元）</t>
  </si>
  <si>
    <t>≦24.6</t>
  </si>
  <si>
    <t>养殖环节无害化处理万元（万元）</t>
  </si>
  <si>
    <t>≦15</t>
  </si>
  <si>
    <t>排查、宣传、告知、培训、监管面
万元（万元）</t>
  </si>
  <si>
    <t>≦17.6</t>
  </si>
  <si>
    <t>口蹄疫、高致病性禽流感、布病优先防治率%（%）</t>
  </si>
  <si>
    <t>猪死亡率%（%）</t>
  </si>
  <si>
    <t>≦3</t>
  </si>
  <si>
    <t>牛死亡率%（%）</t>
  </si>
  <si>
    <t>≦1</t>
  </si>
  <si>
    <t>羊死亡率%（%）</t>
  </si>
  <si>
    <t>≦2</t>
  </si>
  <si>
    <t xml:space="preserve">实施整村推进，春秋季重大动物疫病免疫落实户不漏畜免疫措施。   </t>
  </si>
  <si>
    <t>禽死亡率%（%）</t>
  </si>
  <si>
    <t>≦6</t>
  </si>
  <si>
    <t>养殖户满意度%（%）</t>
  </si>
  <si>
    <t>6-2  重点工作情况解释说明汇总表</t>
  </si>
  <si>
    <t>重点工作</t>
  </si>
  <si>
    <t>2020年工作重点及工作情况</t>
  </si>
  <si>
    <t>转移支付</t>
  </si>
  <si>
    <t xml:space="preserve">    2020年，景东县政局将继续向上争取中央省市的大力支持，加强转移支付资金管理，用足用好上级转移支付资金向贫困地区、民族地区、重点生态功能区的倾斜，进一步缩小区域间财力水平差距，全面落实县级基本财力保障机制和均衡性转移支付制度，坚决守住财政“三保支出”的保障责任，重点将转移支付资金用于保障义务教育、医疗卫生、住房保障、社会和就业保障等基本公共服务支出需求，积极改善民生，增强人民生活福祉。</t>
  </si>
  <si>
    <t>举借债务</t>
  </si>
  <si>
    <t xml:space="preserve">     严格按照上级文件要求，对各单位举借债务进行严格管理，严控债务风险。（一）将债务纳入预算管理
将锁定后的政府债务情况及时向同级人大报告，并按照信息公开有关要求及时向社会公开。各部门、各单位要将政府存量债务分类纳入预算管理，并按照政府债务余额的一定比例建立偿债准备金。把债务列为当年预算，通过预算来保证当年本息偿还，通过新增公共财政预算、政府基金预算、国有资本经营预算财力，清理整合财政专项资金，能够统筹安排的结余结转、超收收入资金，扣除政策规定的各项计提后的土地出让收入等原则上优先安排用于偿还到期政府债务。
   （二）调整支出结构，积极偿还到期债务
推进经济持续发展，增加社会财富，用好财政资金，严格控制“三公经费”等一般性支出。在保证基本公共服务的前提下，调整支出结构，增强偿债能力，积极偿还到期债务，消化存量债务。根据项目建设进度及偿债能力等实际情况，滚动编制政府存量债务处置计划，明确偿债资金来源，合理确定分年度的债务偿还化解目标。
   （三）盘活存量资产，挖掘偿债潜力
加大存量资产盘活力度，充分挖掘潜力，努力将闲置资产变现为可用财力，从而增强政府偿债能力和财政保障能力。各投融资公司对注入的特许经营权、房屋资产、企业股权等资源，加强盘活力度，提高资源的使用效率。加强资源项目的商业分析和市场化运作，加大对资源的开发运作力度，挖掘和提高资源的市场价值，增加现金流收入；加快推进土地出让，结合自身债务偿还计划，有计划地制定土地供应实施方案，加大招商力度，实现土地出让与债务偿还的逐步协调，确保债务偿还需求。
   （四）优化重组债务，探索多元化融资方式
建立“政府主导、财政资金引导、市场配置资源”的多元化投融资格局。通过调整投资结构，引导社会资金增加建设投入，切实缓解政府投融资压力。对企业（融资平台公司）债务，要明晰政企界限，优先通过引入社会资本、注入可偿债资源、加快公司转型升级等方式，增强其偿债能力后由企业偿还；积极推广政府与社会资本合作（PPP）方式处置存量债务及解决在建项目后续融资需求，减轻政府还债压力。对纳入预算管理的政府债务，通过申请发行地方政府债券置换，降低融资成本，调节偿债周期缓解债务偿还压力。
   （五）加强制度建设，规范政府举债行为
进一步贯彻落实《国务院关于加强地方政府性债务管理的意见》，加强和规范政府性债务管理，严格举债程序，加强债务管理制度建设，完善地方政府性债务风险预警机制，加强高风险债务管理。
   （六）建立科学的债务评价体系。
把控制和化解地方政府性债务风险作为经济工作的重要任务，明确责任落实。政府债务的举借、使用以及偿还的情况，均列入领导干部经济责任审计范围。严肃财经纪律，对脱离实际过度举债、违法违规举债或担保、违规使用债务资金、恶意逃废债务等行为，要追究责任。</t>
  </si>
  <si>
    <t>预算绩效</t>
  </si>
  <si>
    <t xml:space="preserve">    2020年，景东县将继续加强预算绩效管理要求，更加突出绩效导向，强调成本效益，继续强化绩效目标管理，做好绩效运行监控，健全绩效评价结果反馈机制。按照上级财政部门的工作要求，在我县全面开展项目预算绩效目标管理工作。2020年，县财政局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一）2020年年财政预算绩效管理工作重点
1.建章立制。按照中央、省、市的要求，结合我县实际进一步完善相关制度。
2.进一步扩大预算绩效管理范围。今年进一步扩大绩效评价的项目数量和范围，加大绩效评价力度。同时在开展扶贫资金动态监控的基础上，总结经验，完善制度，逐步扩大绩效监控和部门整体支出评价。
3.强化结果运用，增强绩效约束。一是及时将绩效评价结果反馈单位，对存在的问题进行整改，进一步改进管理措施，提高管理水平；二是将绩效评价结果作为以后年度安排预算的依据；三是将评价结果进行公开，加强社会公众对财政资金使用效益的监督。
绩效评价专业性强，涉及面广，要求我们财政干部及时充电，更新知识，同时上级绩效管理部门要有计划组织到先进绩效管理单位去参观学习取长补短，相互促进。
    2020年，我们在预算绩效管理工作虽然取得了一定成绩，但由于我局预算绩效管理工作基础较为薄弱，人员配备不足，缺乏预算绩效管理专业知识，开展绩效管理工作质量有待提高，与上级财政要求相比还有很大差距，需要在以后工作中加强业务学习，充实专业知识，不断提高财政预算绩效管理工作水平。</t>
  </si>
</sst>
</file>

<file path=xl/styles.xml><?xml version="1.0" encoding="utf-8"?>
<styleSheet xmlns="http://schemas.openxmlformats.org/spreadsheetml/2006/main">
  <numFmts count="3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 ;[Red]\-#,##0\ "/>
    <numFmt numFmtId="178" formatCode="\$#,##0.00;\(\$#,##0.00\)"/>
    <numFmt numFmtId="179" formatCode="0.0"/>
    <numFmt numFmtId="180" formatCode="\$#,##0;\(\$#,##0\)"/>
    <numFmt numFmtId="181" formatCode="_-* #,##0.00_-;\-* #,##0.00_-;_-* &quot;-&quot;??_-;_-@_-"/>
    <numFmt numFmtId="182" formatCode="yy\.mm\.dd"/>
    <numFmt numFmtId="183" formatCode="&quot;$&quot;\ #,##0_-;[Red]&quot;$&quot;\ #,##0\-"/>
    <numFmt numFmtId="184" formatCode="_-&quot;$&quot;\ * #,##0_-;_-&quot;$&quot;\ * #,##0\-;_-&quot;$&quot;\ * &quot;-&quot;_-;_-@_-"/>
    <numFmt numFmtId="185" formatCode="#,##0_ "/>
    <numFmt numFmtId="186" formatCode="#,##0;\(#,##0\)"/>
    <numFmt numFmtId="187" formatCode="&quot;$&quot;\ #,##0.00_-;[Red]&quot;$&quot;\ #,##0.00\-"/>
    <numFmt numFmtId="188" formatCode="&quot;$&quot;#,##0.00_);[Red]\(&quot;$&quot;#,##0.00\)"/>
    <numFmt numFmtId="189" formatCode="_(&quot;$&quot;* #,##0.00_);_(&quot;$&quot;* \(#,##0.00\);_(&quot;$&quot;* &quot;-&quot;??_);_(@_)"/>
    <numFmt numFmtId="190" formatCode="0\.0,&quot;0&quot;"/>
    <numFmt numFmtId="191" formatCode="#,##0.0_);\(#,##0.0\)"/>
    <numFmt numFmtId="192" formatCode="_-* #,##0_-;\-* #,##0_-;_-* &quot;-&quot;_-;_-@_-"/>
    <numFmt numFmtId="193" formatCode="_(&quot;$&quot;* #,##0_);_(&quot;$&quot;* \(#,##0\);_(&quot;$&quot;* &quot;-&quot;_);_(@_)"/>
    <numFmt numFmtId="194" formatCode="&quot;$&quot;#,##0_);[Red]\(&quot;$&quot;#,##0\)"/>
    <numFmt numFmtId="195" formatCode="_ * #,##0_ ;_ * \-#,##0_ ;_ * &quot;-&quot;??_ ;_ @_ "/>
    <numFmt numFmtId="196" formatCode="#,##0.000000"/>
    <numFmt numFmtId="197" formatCode="0.00_ "/>
    <numFmt numFmtId="198" formatCode="_(* #,##0.00_);_(* \(#,##0.00\);_(* &quot;-&quot;??_);_(@_)"/>
    <numFmt numFmtId="199" formatCode="_-&quot;$&quot;\ * #,##0.00_-;_-&quot;$&quot;\ * #,##0.00\-;_-&quot;$&quot;\ * &quot;-&quot;??_-;_-@_-"/>
    <numFmt numFmtId="200" formatCode="#\ ??/??"/>
    <numFmt numFmtId="201" formatCode="#,##0_ ;\-#,##0;"/>
    <numFmt numFmtId="202" formatCode="_(* #,##0_);_(* \(#,##0\);_(* &quot;-&quot;_);_(@_)"/>
    <numFmt numFmtId="203" formatCode="0.0%"/>
    <numFmt numFmtId="204" formatCode="0_ "/>
    <numFmt numFmtId="205" formatCode="#,##0.00_);[Red]\(#,##0.00\)"/>
  </numFmts>
  <fonts count="125">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10"/>
      <color indexed="8"/>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b/>
      <sz val="12"/>
      <color indexed="8"/>
      <name val="宋体"/>
      <charset val="134"/>
    </font>
    <font>
      <b/>
      <sz val="12"/>
      <color rgb="FF000000"/>
      <name val="SimSun"/>
      <charset val="134"/>
    </font>
    <font>
      <sz val="12"/>
      <color rgb="FF000000"/>
      <name val="宋体"/>
      <charset val="134"/>
    </font>
    <font>
      <b/>
      <sz val="12"/>
      <name val="SimSun"/>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sz val="28"/>
      <color indexed="8"/>
      <name val="宋体"/>
      <charset val="134"/>
      <scheme val="minor"/>
    </font>
    <font>
      <b/>
      <sz val="15"/>
      <name val="SimSun"/>
      <charset val="134"/>
    </font>
    <font>
      <sz val="9"/>
      <name val="SimSun"/>
      <charset val="134"/>
    </font>
    <font>
      <sz val="14"/>
      <name val="宋体"/>
      <charset val="134"/>
    </font>
    <font>
      <sz val="24"/>
      <name val="SimSun"/>
      <charset val="134"/>
    </font>
    <font>
      <b/>
      <sz val="14"/>
      <name val="宋体"/>
      <charset val="134"/>
    </font>
    <font>
      <sz val="14"/>
      <name val="MS Serif"/>
      <charset val="134"/>
    </font>
    <font>
      <sz val="14"/>
      <color theme="1"/>
      <name val="宋体"/>
      <charset val="134"/>
      <scheme val="minor"/>
    </font>
    <font>
      <sz val="14"/>
      <name val="Times New Roman"/>
      <charset val="134"/>
    </font>
    <font>
      <sz val="14"/>
      <name val="宋体"/>
      <charset val="134"/>
      <scheme val="minor"/>
    </font>
    <font>
      <sz val="20"/>
      <color rgb="FF000000"/>
      <name val="方正小标宋简体"/>
      <charset val="134"/>
    </font>
    <font>
      <b/>
      <sz val="12"/>
      <name val="宋体"/>
      <charset val="134"/>
    </font>
    <font>
      <sz val="20"/>
      <color indexed="8"/>
      <name val="宋体"/>
      <charset val="134"/>
    </font>
    <font>
      <sz val="11"/>
      <name val="宋体"/>
      <charset val="134"/>
    </font>
    <font>
      <sz val="14"/>
      <color indexed="9"/>
      <name val="宋体"/>
      <charset val="134"/>
    </font>
    <font>
      <sz val="20"/>
      <color theme="1"/>
      <name val="方正小标宋简体"/>
      <charset val="134"/>
    </font>
    <font>
      <sz val="20"/>
      <color theme="1"/>
      <name val="方正小标宋_GBK"/>
      <charset val="134"/>
    </font>
    <font>
      <sz val="12"/>
      <color theme="1"/>
      <name val="宋体"/>
      <charset val="134"/>
      <scheme val="minor"/>
    </font>
    <font>
      <sz val="12"/>
      <color indexed="8"/>
      <name val="宋体"/>
      <charset val="134"/>
      <scheme val="major"/>
    </font>
    <font>
      <sz val="12"/>
      <color theme="1"/>
      <name val="宋体"/>
      <charset val="134"/>
      <scheme val="major"/>
    </font>
    <font>
      <sz val="14"/>
      <name val="Arial"/>
      <charset val="134"/>
    </font>
    <font>
      <b/>
      <sz val="14"/>
      <color theme="1"/>
      <name val="宋体"/>
      <charset val="134"/>
    </font>
    <font>
      <sz val="16"/>
      <name val="黑体"/>
      <charset val="134"/>
    </font>
    <font>
      <b/>
      <sz val="18"/>
      <color theme="3"/>
      <name val="宋体"/>
      <charset val="134"/>
      <scheme val="minor"/>
    </font>
    <font>
      <sz val="11"/>
      <color theme="1"/>
      <name val="宋体"/>
      <charset val="0"/>
      <scheme val="minor"/>
    </font>
    <font>
      <sz val="8"/>
      <name val="Arial"/>
      <charset val="134"/>
    </font>
    <font>
      <b/>
      <sz val="11"/>
      <color rgb="FFFA7D00"/>
      <name val="宋体"/>
      <charset val="0"/>
      <scheme val="minor"/>
    </font>
    <font>
      <b/>
      <sz val="11"/>
      <color indexed="8"/>
      <name val="宋体"/>
      <charset val="134"/>
    </font>
    <font>
      <i/>
      <sz val="11"/>
      <color rgb="FF7F7F7F"/>
      <name val="宋体"/>
      <charset val="0"/>
      <scheme val="minor"/>
    </font>
    <font>
      <sz val="12"/>
      <color indexed="9"/>
      <name val="宋体"/>
      <charset val="134"/>
    </font>
    <font>
      <b/>
      <sz val="11"/>
      <color rgb="FFFFFFFF"/>
      <name val="宋体"/>
      <charset val="0"/>
      <scheme val="minor"/>
    </font>
    <font>
      <sz val="11"/>
      <color theme="0"/>
      <name val="宋体"/>
      <charset val="0"/>
      <scheme val="minor"/>
    </font>
    <font>
      <sz val="8"/>
      <name val="Times New Roman"/>
      <charset val="134"/>
    </font>
    <font>
      <sz val="11"/>
      <color rgb="FF3F3F76"/>
      <name val="宋体"/>
      <charset val="0"/>
      <scheme val="minor"/>
    </font>
    <font>
      <sz val="11"/>
      <color rgb="FF9C6500"/>
      <name val="宋体"/>
      <charset val="0"/>
      <scheme val="minor"/>
    </font>
    <font>
      <sz val="11"/>
      <color rgb="FFFF0000"/>
      <name val="宋体"/>
      <charset val="0"/>
      <scheme val="minor"/>
    </font>
    <font>
      <sz val="11"/>
      <color indexed="17"/>
      <name val="宋体"/>
      <charset val="134"/>
    </font>
    <font>
      <b/>
      <sz val="11"/>
      <color rgb="FF3F3F3F"/>
      <name val="宋体"/>
      <charset val="0"/>
      <scheme val="minor"/>
    </font>
    <font>
      <sz val="11"/>
      <color indexed="9"/>
      <name val="宋体"/>
      <charset val="134"/>
    </font>
    <font>
      <sz val="10"/>
      <name val="楷体"/>
      <charset val="134"/>
    </font>
    <font>
      <b/>
      <sz val="15"/>
      <color theme="3"/>
      <name val="宋体"/>
      <charset val="134"/>
      <scheme val="minor"/>
    </font>
    <font>
      <sz val="10"/>
      <name val="Geneva"/>
      <charset val="134"/>
    </font>
    <font>
      <sz val="10"/>
      <name val="Arial"/>
      <charset val="134"/>
    </font>
    <font>
      <sz val="11"/>
      <color rgb="FFFA7D00"/>
      <name val="宋体"/>
      <charset val="0"/>
      <scheme val="minor"/>
    </font>
    <font>
      <b/>
      <sz val="13"/>
      <color theme="3"/>
      <name val="宋体"/>
      <charset val="134"/>
      <scheme val="minor"/>
    </font>
    <font>
      <b/>
      <sz val="11"/>
      <color theme="1"/>
      <name val="宋体"/>
      <charset val="0"/>
      <scheme val="minor"/>
    </font>
    <font>
      <sz val="12"/>
      <color indexed="16"/>
      <name val="宋体"/>
      <charset val="134"/>
    </font>
    <font>
      <sz val="11"/>
      <color rgb="FF0061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indexed="56"/>
      <name val="宋体"/>
      <charset val="134"/>
    </font>
    <font>
      <sz val="12"/>
      <name val="Times New Roman"/>
      <charset val="134"/>
    </font>
    <font>
      <sz val="10"/>
      <name val="Helv"/>
      <charset val="134"/>
    </font>
    <font>
      <sz val="11"/>
      <color indexed="20"/>
      <name val="宋体"/>
      <charset val="134"/>
    </font>
    <font>
      <sz val="12"/>
      <color indexed="17"/>
      <name val="宋体"/>
      <charset val="134"/>
    </font>
    <font>
      <b/>
      <sz val="10"/>
      <name val="MS Sans Serif"/>
      <charset val="134"/>
    </font>
    <font>
      <u/>
      <sz val="12"/>
      <color indexed="12"/>
      <name val="宋体"/>
      <charset val="134"/>
    </font>
    <font>
      <sz val="10"/>
      <name val="仿宋_GB2312"/>
      <charset val="134"/>
    </font>
    <font>
      <b/>
      <sz val="13"/>
      <color indexed="56"/>
      <name val="宋体"/>
      <charset val="134"/>
    </font>
    <font>
      <b/>
      <sz val="11"/>
      <color indexed="63"/>
      <name val="宋体"/>
      <charset val="134"/>
    </font>
    <font>
      <sz val="10"/>
      <name val="Times New Roman"/>
      <charset val="134"/>
    </font>
    <font>
      <b/>
      <sz val="10"/>
      <name val="Tms Rmn"/>
      <charset val="134"/>
    </font>
    <font>
      <b/>
      <sz val="11"/>
      <color indexed="56"/>
      <name val="宋体"/>
      <charset val="134"/>
    </font>
    <font>
      <sz val="9"/>
      <name val="宋体"/>
      <charset val="134"/>
    </font>
    <font>
      <b/>
      <sz val="18"/>
      <color indexed="56"/>
      <name val="宋体"/>
      <charset val="134"/>
    </font>
    <font>
      <sz val="10"/>
      <name val="MS Sans Serif"/>
      <charset val="134"/>
    </font>
    <font>
      <sz val="11"/>
      <color indexed="62"/>
      <name val="宋体"/>
      <charset val="134"/>
    </font>
    <font>
      <sz val="11"/>
      <color indexed="60"/>
      <name val="宋体"/>
      <charset val="134"/>
    </font>
    <font>
      <b/>
      <sz val="12"/>
      <name val="Arial"/>
      <charset val="134"/>
    </font>
    <font>
      <sz val="10"/>
      <color indexed="8"/>
      <name val="MS Sans Serif"/>
      <charset val="134"/>
    </font>
    <font>
      <b/>
      <sz val="15"/>
      <color indexed="54"/>
      <name val="宋体"/>
      <charset val="134"/>
    </font>
    <font>
      <sz val="12"/>
      <color indexed="9"/>
      <name val="Helv"/>
      <charset val="134"/>
    </font>
    <font>
      <b/>
      <sz val="10"/>
      <color indexed="9"/>
      <name val="宋体"/>
      <charset val="134"/>
    </font>
    <font>
      <sz val="12"/>
      <name val="Helv"/>
      <charset val="134"/>
    </font>
    <font>
      <b/>
      <sz val="8"/>
      <color indexed="9"/>
      <name val="宋体"/>
      <charset val="134"/>
    </font>
    <font>
      <sz val="7"/>
      <name val="Small Fonts"/>
      <charset val="134"/>
    </font>
    <font>
      <b/>
      <sz val="9"/>
      <name val="Arial"/>
      <charset val="134"/>
    </font>
    <font>
      <b/>
      <sz val="13"/>
      <color indexed="54"/>
      <name val="宋体"/>
      <charset val="134"/>
    </font>
    <font>
      <b/>
      <sz val="11"/>
      <color indexed="54"/>
      <name val="宋体"/>
      <charset val="134"/>
    </font>
    <font>
      <b/>
      <sz val="14"/>
      <name val="楷体"/>
      <charset val="134"/>
    </font>
    <font>
      <b/>
      <sz val="18"/>
      <color indexed="62"/>
      <name val="宋体"/>
      <charset val="134"/>
    </font>
    <font>
      <i/>
      <sz val="11"/>
      <color indexed="23"/>
      <name val="宋体"/>
      <charset val="134"/>
    </font>
    <font>
      <b/>
      <sz val="18"/>
      <color indexed="54"/>
      <name val="宋体"/>
      <charset val="134"/>
    </font>
    <font>
      <sz val="12"/>
      <color indexed="20"/>
      <name val="宋体"/>
      <charset val="134"/>
    </font>
    <font>
      <sz val="11"/>
      <color indexed="52"/>
      <name val="宋体"/>
      <charset val="134"/>
    </font>
    <font>
      <b/>
      <sz val="11"/>
      <color indexed="9"/>
      <name val="宋体"/>
      <charset val="134"/>
    </font>
    <font>
      <sz val="10"/>
      <name val="Arial"/>
      <charset val="0"/>
    </font>
    <font>
      <u/>
      <sz val="12"/>
      <color indexed="36"/>
      <name val="宋体"/>
      <charset val="134"/>
    </font>
    <font>
      <sz val="11"/>
      <color indexed="10"/>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sz val="12"/>
      <name val="Courier"/>
      <charset val="134"/>
    </font>
    <font>
      <sz val="9"/>
      <name val="微软雅黑"/>
      <charset val="134"/>
    </font>
    <font>
      <i/>
      <sz val="11"/>
      <color indexed="8"/>
      <name val="宋体"/>
      <charset val="134"/>
    </font>
    <font>
      <b/>
      <sz val="12"/>
      <color rgb="FF000000"/>
      <name val="宋体"/>
      <charset val="134"/>
    </font>
  </fonts>
  <fills count="68">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indexed="26"/>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indexed="49"/>
        <bgColor indexed="64"/>
      </patternFill>
    </fill>
    <fill>
      <patternFill patternType="solid">
        <fgColor theme="4" tint="0.599993896298105"/>
        <bgColor indexed="64"/>
      </patternFill>
    </fill>
    <fill>
      <patternFill patternType="solid">
        <fgColor indexed="5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indexed="52"/>
        <bgColor indexed="64"/>
      </patternFill>
    </fill>
    <fill>
      <patternFill patternType="solid">
        <fgColor rgb="FFFFCC99"/>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4"/>
        <bgColor indexed="64"/>
      </patternFill>
    </fill>
    <fill>
      <patternFill patternType="solid">
        <fgColor theme="6"/>
        <bgColor indexed="64"/>
      </patternFill>
    </fill>
    <fill>
      <patternFill patternType="solid">
        <fgColor indexed="27"/>
        <bgColor indexed="64"/>
      </patternFill>
    </fill>
    <fill>
      <patternFill patternType="solid">
        <fgColor theme="8"/>
        <bgColor indexed="64"/>
      </patternFill>
    </fill>
    <fill>
      <patternFill patternType="solid">
        <fgColor indexed="10"/>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indexed="4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indexed="2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42"/>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8"/>
        <bgColor indexed="64"/>
      </patternFill>
    </fill>
    <fill>
      <patternFill patternType="solid">
        <fgColor indexed="29"/>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14"/>
        <bgColor indexed="64"/>
      </patternFill>
    </fill>
    <fill>
      <patternFill patternType="solid">
        <fgColor indexed="11"/>
        <bgColor indexed="64"/>
      </patternFill>
    </fill>
    <fill>
      <patternFill patternType="solid">
        <fgColor indexed="25"/>
        <bgColor indexed="64"/>
      </patternFill>
    </fill>
    <fill>
      <patternFill patternType="gray0625"/>
    </fill>
    <fill>
      <patternFill patternType="solid">
        <fgColor indexed="36"/>
        <bgColor indexed="64"/>
      </patternFill>
    </fill>
    <fill>
      <patternFill patternType="solid">
        <fgColor indexed="30"/>
        <bgColor indexed="64"/>
      </patternFill>
    </fill>
    <fill>
      <patternFill patternType="solid">
        <fgColor indexed="51"/>
        <bgColor indexed="64"/>
      </patternFill>
    </fill>
    <fill>
      <patternFill patternType="solid">
        <fgColor indexed="12"/>
        <bgColor indexed="64"/>
      </patternFill>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top/>
      <bottom style="thin">
        <color auto="1"/>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thick">
        <color indexed="62"/>
      </bottom>
      <diagonal/>
    </border>
    <border>
      <left/>
      <right/>
      <top/>
      <bottom style="medium">
        <color auto="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11"/>
      </bottom>
      <diagonal/>
    </border>
    <border>
      <left/>
      <right/>
      <top style="thin">
        <color indexed="11"/>
      </top>
      <bottom style="double">
        <color indexed="11"/>
      </bottom>
      <diagonal/>
    </border>
    <border>
      <left/>
      <right/>
      <top style="medium">
        <color indexed="9"/>
      </top>
      <bottom style="medium">
        <color indexed="9"/>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45">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67" fillId="0" borderId="0">
      <alignment vertical="center"/>
    </xf>
    <xf numFmtId="0" fontId="65" fillId="0" borderId="20" applyNumberFormat="0" applyFill="0" applyProtection="0">
      <alignment horizontal="center" vertical="center"/>
    </xf>
    <xf numFmtId="0" fontId="64" fillId="25" borderId="0" applyNumberFormat="0" applyBorder="0" applyAlignment="0" applyProtection="0">
      <alignment vertical="center"/>
    </xf>
    <xf numFmtId="0" fontId="59" fillId="17" borderId="15" applyNumberFormat="0" applyAlignment="0" applyProtection="0">
      <alignment vertical="center"/>
    </xf>
    <xf numFmtId="0" fontId="55" fillId="9" borderId="0" applyNumberFormat="0" applyBorder="0" applyAlignment="0" applyProtection="0">
      <alignment vertical="center"/>
    </xf>
    <xf numFmtId="0" fontId="53" fillId="0" borderId="16" applyNumberFormat="0" applyFill="0" applyAlignment="0" applyProtection="0">
      <alignment vertical="center"/>
    </xf>
    <xf numFmtId="0" fontId="50" fillId="3" borderId="0" applyNumberFormat="0" applyBorder="0" applyAlignment="0" applyProtection="0">
      <alignment vertical="center"/>
    </xf>
    <xf numFmtId="9" fontId="8" fillId="0" borderId="0" applyFont="0" applyFill="0" applyBorder="0" applyAlignment="0" applyProtection="0">
      <alignment vertical="center"/>
    </xf>
    <xf numFmtId="0" fontId="58" fillId="0" borderId="0">
      <alignment horizontal="center" vertical="center" wrapText="1"/>
      <protection locked="0"/>
    </xf>
    <xf numFmtId="0" fontId="62" fillId="40" borderId="0" applyNumberFormat="0" applyBorder="0" applyAlignment="0" applyProtection="0">
      <alignment vertical="center"/>
    </xf>
    <xf numFmtId="0" fontId="55" fillId="21" borderId="0" applyNumberFormat="0" applyBorder="0" applyAlignment="0" applyProtection="0">
      <alignment vertical="center"/>
    </xf>
    <xf numFmtId="0" fontId="13" fillId="37" borderId="0" applyNumberFormat="0" applyBorder="0" applyAlignment="0" applyProtection="0">
      <alignment vertical="center"/>
    </xf>
    <xf numFmtId="0" fontId="8" fillId="0" borderId="0">
      <alignment vertical="center"/>
    </xf>
    <xf numFmtId="41" fontId="1" fillId="0" borderId="0" applyFont="0" applyFill="0" applyBorder="0" applyAlignment="0" applyProtection="0">
      <alignment vertical="center"/>
    </xf>
    <xf numFmtId="0" fontId="13" fillId="4" borderId="0" applyNumberFormat="0" applyBorder="0" applyAlignment="0" applyProtection="0">
      <alignment vertical="center"/>
    </xf>
    <xf numFmtId="0" fontId="8" fillId="0" borderId="0">
      <alignment vertical="center"/>
    </xf>
    <xf numFmtId="0" fontId="67" fillId="0" borderId="0">
      <alignment vertical="center"/>
    </xf>
    <xf numFmtId="0" fontId="0" fillId="0" borderId="0">
      <alignment vertical="center"/>
    </xf>
    <xf numFmtId="0" fontId="50" fillId="8" borderId="0" applyNumberFormat="0" applyBorder="0" applyAlignment="0" applyProtection="0">
      <alignment vertical="center"/>
    </xf>
    <xf numFmtId="0" fontId="77" fillId="42" borderId="0" applyNumberFormat="0" applyBorder="0" applyAlignment="0" applyProtection="0">
      <alignment vertical="center"/>
    </xf>
    <xf numFmtId="43" fontId="0" fillId="0" borderId="0" applyFont="0" applyFill="0" applyBorder="0" applyAlignment="0" applyProtection="0">
      <alignment vertical="center"/>
    </xf>
    <xf numFmtId="0" fontId="57" fillId="28" borderId="0" applyNumberFormat="0" applyBorder="0" applyAlignment="0" applyProtection="0">
      <alignment vertical="center"/>
    </xf>
    <xf numFmtId="0" fontId="55" fillId="16" borderId="0" applyNumberFormat="0" applyBorder="0" applyAlignment="0" applyProtection="0">
      <alignment vertical="center"/>
    </xf>
    <xf numFmtId="182" fontId="68" fillId="0" borderId="20" applyFill="0" applyProtection="0">
      <alignment horizontal="right" vertical="center"/>
    </xf>
    <xf numFmtId="0" fontId="64" fillId="16" borderId="0" applyNumberFormat="0" applyBorder="0" applyAlignment="0" applyProtection="0">
      <alignment vertical="center"/>
    </xf>
    <xf numFmtId="0" fontId="55" fillId="11" borderId="0" applyNumberFormat="0" applyBorder="0" applyAlignment="0" applyProtection="0">
      <alignment vertical="center"/>
    </xf>
    <xf numFmtId="0" fontId="62" fillId="23" borderId="0" applyNumberFormat="0" applyBorder="0" applyAlignment="0" applyProtection="0">
      <alignment vertical="center"/>
    </xf>
    <xf numFmtId="0" fontId="51" fillId="4" borderId="1" applyNumberFormat="0" applyBorder="0" applyAlignment="0" applyProtection="0">
      <alignment vertical="center"/>
    </xf>
    <xf numFmtId="0" fontId="74" fillId="0" borderId="0" applyNumberFormat="0" applyFill="0" applyBorder="0" applyAlignment="0" applyProtection="0">
      <alignment vertical="center"/>
    </xf>
    <xf numFmtId="9" fontId="8" fillId="0" borderId="0" applyFont="0" applyFill="0" applyBorder="0" applyAlignment="0" applyProtection="0">
      <alignment vertical="center"/>
    </xf>
    <xf numFmtId="0" fontId="64" fillId="44" borderId="0" applyNumberFormat="0" applyBorder="0" applyAlignment="0" applyProtection="0">
      <alignment vertical="center"/>
    </xf>
    <xf numFmtId="0" fontId="72" fillId="33" borderId="0" applyNumberFormat="0" applyBorder="0" applyAlignment="0" applyProtection="0">
      <alignment vertical="center"/>
    </xf>
    <xf numFmtId="0" fontId="55" fillId="21" borderId="0" applyNumberFormat="0" applyBorder="0" applyAlignment="0" applyProtection="0">
      <alignment vertical="center"/>
    </xf>
    <xf numFmtId="0" fontId="76" fillId="0" borderId="0" applyNumberFormat="0" applyFill="0" applyBorder="0" applyAlignment="0" applyProtection="0">
      <alignment vertical="center"/>
    </xf>
    <xf numFmtId="0" fontId="79" fillId="0" borderId="0">
      <alignment vertical="center"/>
    </xf>
    <xf numFmtId="0" fontId="1" fillId="15" borderId="18" applyNumberFormat="0" applyFont="0" applyAlignment="0" applyProtection="0">
      <alignment vertical="center"/>
    </xf>
    <xf numFmtId="0" fontId="64" fillId="45" borderId="0" applyNumberFormat="0" applyBorder="0" applyAlignment="0" applyProtection="0">
      <alignment vertical="center"/>
    </xf>
    <xf numFmtId="0" fontId="55" fillId="46" borderId="0" applyNumberFormat="0" applyBorder="0" applyAlignment="0" applyProtection="0">
      <alignment vertical="center"/>
    </xf>
    <xf numFmtId="0" fontId="55" fillId="16" borderId="0" applyNumberFormat="0" applyBorder="0" applyAlignment="0" applyProtection="0">
      <alignment vertical="center"/>
    </xf>
    <xf numFmtId="0" fontId="57" fillId="14" borderId="0" applyNumberFormat="0" applyBorder="0" applyAlignment="0" applyProtection="0">
      <alignment vertical="center"/>
    </xf>
    <xf numFmtId="0" fontId="55" fillId="11" borderId="0" applyNumberFormat="0" applyBorder="0" applyAlignment="0" applyProtection="0">
      <alignment vertical="center"/>
    </xf>
    <xf numFmtId="9" fontId="8" fillId="0" borderId="0" applyFont="0" applyFill="0" applyBorder="0" applyAlignment="0" applyProtection="0">
      <alignment vertical="center"/>
    </xf>
    <xf numFmtId="0" fontId="7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8" fillId="0" borderId="0">
      <alignment vertical="center"/>
    </xf>
    <xf numFmtId="0" fontId="8" fillId="0" borderId="0">
      <alignment vertical="center"/>
    </xf>
    <xf numFmtId="0" fontId="64" fillId="33" borderId="0" applyNumberFormat="0" applyBorder="0" applyAlignment="0" applyProtection="0">
      <alignment vertical="center"/>
    </xf>
    <xf numFmtId="0" fontId="49"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78" fillId="0" borderId="25" applyNumberFormat="0" applyFill="0" applyAlignment="0" applyProtection="0">
      <alignment vertical="center"/>
    </xf>
    <xf numFmtId="9" fontId="8" fillId="0" borderId="0" applyFont="0" applyFill="0" applyBorder="0" applyAlignment="0" applyProtection="0">
      <alignment vertical="center"/>
    </xf>
    <xf numFmtId="0" fontId="66" fillId="0" borderId="21" applyNumberFormat="0" applyFill="0" applyAlignment="0" applyProtection="0">
      <alignment vertical="center"/>
    </xf>
    <xf numFmtId="0" fontId="81" fillId="33" borderId="0" applyNumberFormat="0" applyBorder="0" applyAlignment="0" applyProtection="0">
      <alignment vertical="center"/>
    </xf>
    <xf numFmtId="0" fontId="79" fillId="0" borderId="0">
      <alignment vertical="center"/>
    </xf>
    <xf numFmtId="0" fontId="64" fillId="33" borderId="0" applyNumberFormat="0" applyBorder="0" applyAlignment="0" applyProtection="0">
      <alignment vertical="center"/>
    </xf>
    <xf numFmtId="9" fontId="8" fillId="0" borderId="0" applyFont="0" applyFill="0" applyBorder="0" applyAlignment="0" applyProtection="0">
      <alignment vertical="center"/>
    </xf>
    <xf numFmtId="0" fontId="70" fillId="0" borderId="21" applyNumberFormat="0" applyFill="0" applyAlignment="0" applyProtection="0">
      <alignment vertical="center"/>
    </xf>
    <xf numFmtId="0" fontId="57" fillId="27" borderId="0" applyNumberFormat="0" applyBorder="0" applyAlignment="0" applyProtection="0">
      <alignment vertical="center"/>
    </xf>
    <xf numFmtId="0" fontId="55" fillId="21" borderId="0" applyNumberFormat="0" applyBorder="0" applyAlignment="0" applyProtection="0">
      <alignment vertical="center"/>
    </xf>
    <xf numFmtId="0" fontId="55" fillId="16" borderId="0" applyNumberFormat="0" applyBorder="0" applyAlignment="0" applyProtection="0">
      <alignment vertical="center"/>
    </xf>
    <xf numFmtId="9" fontId="8" fillId="0" borderId="0" applyFont="0" applyFill="0" applyBorder="0" applyAlignment="0" applyProtection="0">
      <alignment vertical="center"/>
    </xf>
    <xf numFmtId="0" fontId="75" fillId="0" borderId="24" applyNumberFormat="0" applyFill="0" applyAlignment="0" applyProtection="0">
      <alignment vertical="center"/>
    </xf>
    <xf numFmtId="0" fontId="55" fillId="16" borderId="0" applyNumberFormat="0" applyBorder="0" applyAlignment="0" applyProtection="0">
      <alignment vertical="center"/>
    </xf>
    <xf numFmtId="0" fontId="57" fillId="18" borderId="0" applyNumberFormat="0" applyBorder="0" applyAlignment="0" applyProtection="0">
      <alignment vertical="center"/>
    </xf>
    <xf numFmtId="0" fontId="63" fillId="5" borderId="19" applyNumberFormat="0" applyAlignment="0" applyProtection="0">
      <alignment vertical="center"/>
    </xf>
    <xf numFmtId="0" fontId="52" fillId="5" borderId="15" applyNumberFormat="0" applyAlignment="0" applyProtection="0">
      <alignment vertical="center"/>
    </xf>
    <xf numFmtId="0" fontId="0" fillId="46" borderId="0" applyNumberFormat="0" applyBorder="0" applyAlignment="0" applyProtection="0">
      <alignment vertical="center"/>
    </xf>
    <xf numFmtId="0" fontId="56" fillId="12" borderId="17" applyNumberFormat="0" applyAlignment="0" applyProtection="0">
      <alignment vertical="center"/>
    </xf>
    <xf numFmtId="0" fontId="50" fillId="34" borderId="0" applyNumberFormat="0" applyBorder="0" applyAlignment="0" applyProtection="0">
      <alignment vertical="center"/>
    </xf>
    <xf numFmtId="0" fontId="57" fillId="32" borderId="0" applyNumberFormat="0" applyBorder="0" applyAlignment="0" applyProtection="0">
      <alignment vertical="center"/>
    </xf>
    <xf numFmtId="0" fontId="8" fillId="0" borderId="0">
      <alignment vertical="center"/>
    </xf>
    <xf numFmtId="0" fontId="83" fillId="0" borderId="26">
      <alignment horizontal="center" vertical="center"/>
    </xf>
    <xf numFmtId="0" fontId="69" fillId="0" borderId="22" applyNumberFormat="0" applyFill="0" applyAlignment="0" applyProtection="0">
      <alignment vertical="center"/>
    </xf>
    <xf numFmtId="0" fontId="64" fillId="44" borderId="0" applyNumberFormat="0" applyBorder="0" applyAlignment="0" applyProtection="0">
      <alignment vertical="center"/>
    </xf>
    <xf numFmtId="0" fontId="71" fillId="0" borderId="23" applyNumberFormat="0" applyFill="0" applyAlignment="0" applyProtection="0">
      <alignment vertical="center"/>
    </xf>
    <xf numFmtId="0" fontId="73" fillId="35" borderId="0" applyNumberFormat="0" applyBorder="0" applyAlignment="0" applyProtection="0">
      <alignment vertical="center"/>
    </xf>
    <xf numFmtId="0" fontId="0" fillId="40" borderId="0" applyNumberFormat="0" applyBorder="0" applyAlignment="0" applyProtection="0">
      <alignment vertical="center"/>
    </xf>
    <xf numFmtId="0" fontId="60" fillId="19" borderId="0" applyNumberFormat="0" applyBorder="0" applyAlignment="0" applyProtection="0">
      <alignment vertical="center"/>
    </xf>
    <xf numFmtId="0" fontId="50" fillId="6" borderId="0" applyNumberFormat="0" applyBorder="0" applyAlignment="0" applyProtection="0">
      <alignment vertical="center"/>
    </xf>
    <xf numFmtId="0" fontId="57" fillId="26" borderId="0" applyNumberFormat="0" applyBorder="0" applyAlignment="0" applyProtection="0">
      <alignment vertical="center"/>
    </xf>
    <xf numFmtId="0" fontId="8" fillId="0" borderId="0">
      <alignment vertical="center"/>
    </xf>
    <xf numFmtId="0" fontId="68" fillId="0" borderId="4" applyNumberFormat="0" applyFill="0" applyProtection="0">
      <alignment horizontal="right" vertical="center"/>
    </xf>
    <xf numFmtId="0" fontId="50" fillId="7" borderId="0" applyNumberFormat="0" applyBorder="0" applyAlignment="0" applyProtection="0">
      <alignment vertical="center"/>
    </xf>
    <xf numFmtId="0" fontId="13" fillId="4" borderId="0" applyNumberFormat="0" applyBorder="0" applyAlignment="0" applyProtection="0">
      <alignment vertical="center"/>
    </xf>
    <xf numFmtId="0" fontId="50" fillId="10"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13" fillId="37" borderId="0" applyNumberFormat="0" applyBorder="0" applyAlignment="0" applyProtection="0">
      <alignment vertical="center"/>
    </xf>
    <xf numFmtId="0" fontId="57" fillId="22" borderId="0" applyNumberFormat="0" applyBorder="0" applyAlignment="0" applyProtection="0">
      <alignment vertical="center"/>
    </xf>
    <xf numFmtId="0" fontId="82" fillId="40" borderId="0" applyNumberFormat="0" applyBorder="0" applyAlignment="0" applyProtection="0">
      <alignment vertical="center"/>
    </xf>
    <xf numFmtId="0" fontId="13" fillId="37"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57" fillId="30" borderId="0" applyNumberFormat="0" applyBorder="0" applyAlignment="0" applyProtection="0">
      <alignment vertical="center"/>
    </xf>
    <xf numFmtId="0" fontId="50" fillId="38" borderId="0" applyNumberFormat="0" applyBorder="0" applyAlignment="0" applyProtection="0">
      <alignment vertical="center"/>
    </xf>
    <xf numFmtId="0" fontId="50" fillId="39" borderId="0" applyNumberFormat="0" applyBorder="0" applyAlignment="0" applyProtection="0">
      <alignment vertical="center"/>
    </xf>
    <xf numFmtId="0" fontId="57" fillId="24" borderId="0" applyNumberFormat="0" applyBorder="0" applyAlignment="0" applyProtection="0">
      <alignment vertical="center"/>
    </xf>
    <xf numFmtId="0" fontId="64" fillId="37" borderId="0" applyNumberFormat="0" applyBorder="0" applyAlignment="0" applyProtection="0">
      <alignment vertical="center"/>
    </xf>
    <xf numFmtId="0" fontId="50" fillId="13" borderId="0" applyNumberFormat="0" applyBorder="0" applyAlignment="0" applyProtection="0">
      <alignment vertical="center"/>
    </xf>
    <xf numFmtId="0" fontId="55" fillId="16" borderId="0" applyNumberFormat="0" applyBorder="0" applyAlignment="0" applyProtection="0">
      <alignment vertical="center"/>
    </xf>
    <xf numFmtId="0" fontId="78" fillId="0" borderId="25" applyNumberFormat="0" applyFill="0" applyAlignment="0" applyProtection="0">
      <alignment vertical="center"/>
    </xf>
    <xf numFmtId="0" fontId="57" fillId="29" borderId="0" applyNumberFormat="0" applyBorder="0" applyAlignment="0" applyProtection="0">
      <alignment vertical="center"/>
    </xf>
    <xf numFmtId="0" fontId="57" fillId="31" borderId="0" applyNumberFormat="0" applyBorder="0" applyAlignment="0" applyProtection="0">
      <alignment vertical="center"/>
    </xf>
    <xf numFmtId="0" fontId="80" fillId="0" borderId="0">
      <alignment vertical="center"/>
    </xf>
    <xf numFmtId="0" fontId="50" fillId="43" borderId="0" applyNumberFormat="0" applyBorder="0" applyAlignment="0" applyProtection="0">
      <alignment vertical="center"/>
    </xf>
    <xf numFmtId="0" fontId="55" fillId="16" borderId="0" applyNumberFormat="0" applyBorder="0" applyAlignment="0" applyProtection="0">
      <alignment vertical="center"/>
    </xf>
    <xf numFmtId="0" fontId="78" fillId="0" borderId="25" applyNumberFormat="0" applyFill="0" applyAlignment="0" applyProtection="0">
      <alignment vertical="center"/>
    </xf>
    <xf numFmtId="0" fontId="57" fillId="20" borderId="0" applyNumberFormat="0" applyBorder="0" applyAlignment="0" applyProtection="0">
      <alignment vertical="center"/>
    </xf>
    <xf numFmtId="0" fontId="67" fillId="0" borderId="0">
      <alignment vertical="center"/>
    </xf>
    <xf numFmtId="0" fontId="8" fillId="0" borderId="0">
      <alignment vertical="center"/>
    </xf>
    <xf numFmtId="0" fontId="13" fillId="4" borderId="0" applyNumberFormat="0" applyBorder="0" applyAlignment="0" applyProtection="0">
      <alignment vertical="center"/>
    </xf>
    <xf numFmtId="0" fontId="79" fillId="0" borderId="0">
      <alignment vertical="center"/>
    </xf>
    <xf numFmtId="0" fontId="80" fillId="0" borderId="0">
      <alignment vertical="center"/>
    </xf>
    <xf numFmtId="0" fontId="80" fillId="0" borderId="0">
      <alignment vertical="center"/>
    </xf>
    <xf numFmtId="0" fontId="79" fillId="0" borderId="0">
      <alignment vertical="center"/>
    </xf>
    <xf numFmtId="0" fontId="67" fillId="0" borderId="0">
      <alignment vertical="center"/>
    </xf>
    <xf numFmtId="0" fontId="13" fillId="4" borderId="0" applyNumberFormat="0" applyBorder="0" applyAlignment="0" applyProtection="0">
      <alignment vertical="center"/>
    </xf>
    <xf numFmtId="9" fontId="8" fillId="0" borderId="0" applyFont="0" applyFill="0" applyBorder="0" applyAlignment="0" applyProtection="0">
      <alignment vertical="center"/>
    </xf>
    <xf numFmtId="0" fontId="67"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0" fillId="0" borderId="0">
      <alignment vertical="center"/>
    </xf>
    <xf numFmtId="0" fontId="79" fillId="0" borderId="0">
      <alignment vertical="center"/>
    </xf>
    <xf numFmtId="0" fontId="67" fillId="0" borderId="0">
      <alignment vertical="center"/>
    </xf>
    <xf numFmtId="0" fontId="8" fillId="0" borderId="0">
      <alignment vertical="center"/>
    </xf>
    <xf numFmtId="0" fontId="13" fillId="4" borderId="0" applyNumberFormat="0" applyBorder="0" applyAlignment="0" applyProtection="0">
      <alignment vertical="center"/>
    </xf>
    <xf numFmtId="0" fontId="67" fillId="0" borderId="0">
      <alignment vertical="center"/>
    </xf>
    <xf numFmtId="9" fontId="8" fillId="0" borderId="0" applyFont="0" applyFill="0" applyBorder="0" applyAlignment="0" applyProtection="0">
      <alignment vertical="center"/>
    </xf>
    <xf numFmtId="0" fontId="67" fillId="0" borderId="0">
      <alignment vertical="center"/>
    </xf>
    <xf numFmtId="49" fontId="8" fillId="0" borderId="0" applyFont="0" applyFill="0" applyBorder="0" applyAlignment="0" applyProtection="0">
      <alignment vertical="center"/>
    </xf>
    <xf numFmtId="0" fontId="84" fillId="0" borderId="0" applyNumberFormat="0" applyFill="0" applyBorder="0" applyAlignment="0" applyProtection="0">
      <alignment vertical="top"/>
      <protection locked="0"/>
    </xf>
    <xf numFmtId="0" fontId="55" fillId="21" borderId="0" applyNumberFormat="0" applyBorder="0" applyAlignment="0" applyProtection="0">
      <alignment vertical="center"/>
    </xf>
    <xf numFmtId="0" fontId="67" fillId="0" borderId="0">
      <alignment vertical="center"/>
    </xf>
    <xf numFmtId="0" fontId="55" fillId="46" borderId="0" applyNumberFormat="0" applyBorder="0" applyAlignment="0" applyProtection="0">
      <alignment vertical="center"/>
    </xf>
    <xf numFmtId="0" fontId="67" fillId="0" borderId="0">
      <alignment vertical="center"/>
    </xf>
    <xf numFmtId="0" fontId="67"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0">
      <alignment vertical="center"/>
    </xf>
    <xf numFmtId="0" fontId="86" fillId="0" borderId="27" applyNumberFormat="0" applyFill="0" applyAlignment="0" applyProtection="0">
      <alignment vertical="center"/>
    </xf>
    <xf numFmtId="0" fontId="67" fillId="0" borderId="0">
      <alignment vertical="center"/>
    </xf>
    <xf numFmtId="0" fontId="67" fillId="0" borderId="0">
      <alignment vertical="center"/>
    </xf>
    <xf numFmtId="0" fontId="84" fillId="0" borderId="0" applyNumberFormat="0" applyFill="0" applyBorder="0" applyAlignment="0" applyProtection="0">
      <alignment vertical="top"/>
      <protection locked="0"/>
    </xf>
    <xf numFmtId="0" fontId="55" fillId="21" borderId="0" applyNumberFormat="0" applyBorder="0" applyAlignment="0" applyProtection="0">
      <alignment vertical="center"/>
    </xf>
    <xf numFmtId="0" fontId="67" fillId="0" borderId="0">
      <alignment vertical="center"/>
    </xf>
    <xf numFmtId="0" fontId="68" fillId="0" borderId="0">
      <alignment vertical="center"/>
    </xf>
    <xf numFmtId="0" fontId="55" fillId="9" borderId="0" applyNumberFormat="0" applyBorder="0" applyAlignment="0" applyProtection="0">
      <alignment vertical="center"/>
    </xf>
    <xf numFmtId="0" fontId="79" fillId="0" borderId="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64" fillId="51" borderId="0" applyNumberFormat="0" applyBorder="0" applyAlignment="0" applyProtection="0">
      <alignment vertical="center"/>
    </xf>
    <xf numFmtId="0" fontId="0" fillId="47" borderId="0" applyNumberFormat="0" applyBorder="0" applyAlignment="0" applyProtection="0">
      <alignment vertical="center"/>
    </xf>
    <xf numFmtId="0" fontId="13"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64" fillId="49" borderId="0" applyNumberFormat="0" applyBorder="0" applyAlignment="0" applyProtection="0">
      <alignment vertical="center"/>
    </xf>
    <xf numFmtId="0" fontId="8"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0" borderId="0">
      <alignment vertical="center"/>
    </xf>
    <xf numFmtId="0" fontId="0" fillId="23" borderId="0" applyNumberFormat="0" applyBorder="0" applyAlignment="0" applyProtection="0">
      <alignment vertical="center"/>
    </xf>
    <xf numFmtId="184" fontId="8" fillId="0" borderId="0" applyFont="0" applyFill="0" applyBorder="0" applyAlignment="0" applyProtection="0">
      <alignment vertical="center"/>
    </xf>
    <xf numFmtId="0" fontId="8" fillId="0" borderId="0">
      <alignment vertical="center"/>
    </xf>
    <xf numFmtId="0" fontId="0" fillId="23" borderId="0" applyNumberFormat="0" applyBorder="0" applyAlignment="0" applyProtection="0">
      <alignment vertical="center"/>
    </xf>
    <xf numFmtId="0" fontId="8" fillId="0" borderId="0">
      <alignment vertical="center"/>
    </xf>
    <xf numFmtId="0" fontId="0" fillId="50" borderId="0" applyNumberFormat="0" applyBorder="0" applyAlignment="0" applyProtection="0">
      <alignment vertical="center"/>
    </xf>
    <xf numFmtId="0" fontId="55" fillId="4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4"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85" fillId="0" borderId="1">
      <alignment horizontal="left" vertical="center"/>
    </xf>
    <xf numFmtId="0" fontId="0" fillId="46" borderId="0" applyNumberFormat="0" applyBorder="0" applyAlignment="0" applyProtection="0">
      <alignment vertical="center"/>
    </xf>
    <xf numFmtId="0" fontId="55" fillId="2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52" borderId="0" applyNumberFormat="0" applyBorder="0" applyAlignment="0" applyProtection="0">
      <alignment vertical="center"/>
    </xf>
    <xf numFmtId="0" fontId="0" fillId="46" borderId="0" applyNumberFormat="0" applyBorder="0" applyAlignment="0" applyProtection="0">
      <alignment vertical="center"/>
    </xf>
    <xf numFmtId="0" fontId="0" fillId="50" borderId="0" applyNumberFormat="0" applyBorder="0" applyAlignment="0" applyProtection="0">
      <alignment vertical="center"/>
    </xf>
    <xf numFmtId="0" fontId="13" fillId="4" borderId="0" applyNumberFormat="0" applyBorder="0" applyAlignment="0" applyProtection="0">
      <alignment vertical="center"/>
    </xf>
    <xf numFmtId="0" fontId="62" fillId="4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64" fillId="55" borderId="0" applyNumberFormat="0" applyBorder="0" applyAlignment="0" applyProtection="0">
      <alignment vertical="center"/>
    </xf>
    <xf numFmtId="0" fontId="62" fillId="40" borderId="0" applyNumberFormat="0" applyBorder="0" applyAlignment="0" applyProtection="0">
      <alignment vertical="center"/>
    </xf>
    <xf numFmtId="0" fontId="0" fillId="46" borderId="0" applyNumberFormat="0" applyBorder="0" applyAlignment="0" applyProtection="0">
      <alignment vertical="center"/>
    </xf>
    <xf numFmtId="0" fontId="62" fillId="40" borderId="0" applyNumberFormat="0" applyBorder="0" applyAlignment="0" applyProtection="0">
      <alignment vertical="center"/>
    </xf>
    <xf numFmtId="0" fontId="0" fillId="23" borderId="0" applyNumberFormat="0" applyBorder="0" applyAlignment="0" applyProtection="0">
      <alignment vertical="center"/>
    </xf>
    <xf numFmtId="0" fontId="95" fillId="48" borderId="0" applyNumberFormat="0" applyBorder="0" applyAlignment="0" applyProtection="0">
      <alignment vertical="center"/>
    </xf>
    <xf numFmtId="9" fontId="8" fillId="0" borderId="0" applyFont="0" applyFill="0" applyBorder="0" applyAlignment="0" applyProtection="0">
      <alignment vertical="center"/>
    </xf>
    <xf numFmtId="0" fontId="86" fillId="0" borderId="27" applyNumberFormat="0" applyFill="0" applyAlignment="0" applyProtection="0">
      <alignment vertical="center"/>
    </xf>
    <xf numFmtId="0" fontId="0" fillId="23" borderId="0" applyNumberFormat="0" applyBorder="0" applyAlignment="0" applyProtection="0">
      <alignment vertical="center"/>
    </xf>
    <xf numFmtId="0" fontId="55" fillId="53" borderId="0" applyNumberFormat="0" applyBorder="0" applyAlignment="0" applyProtection="0">
      <alignment vertical="center"/>
    </xf>
    <xf numFmtId="0" fontId="95" fillId="48" borderId="0" applyNumberFormat="0" applyBorder="0" applyAlignment="0" applyProtection="0">
      <alignment vertical="center"/>
    </xf>
    <xf numFmtId="9" fontId="8" fillId="0" borderId="0" applyFont="0" applyFill="0" applyBorder="0" applyAlignment="0" applyProtection="0">
      <alignment vertical="center"/>
    </xf>
    <xf numFmtId="0" fontId="62" fillId="40" borderId="0" applyNumberFormat="0" applyBorder="0" applyAlignment="0" applyProtection="0">
      <alignment vertical="center"/>
    </xf>
    <xf numFmtId="0" fontId="0" fillId="57" borderId="0" applyNumberFormat="0" applyBorder="0" applyAlignment="0" applyProtection="0">
      <alignment vertical="center"/>
    </xf>
    <xf numFmtId="0" fontId="64" fillId="48" borderId="0" applyNumberFormat="0" applyBorder="0" applyAlignment="0" applyProtection="0">
      <alignment vertical="center"/>
    </xf>
    <xf numFmtId="0" fontId="87" fillId="37" borderId="28" applyNumberFormat="0" applyAlignment="0" applyProtection="0">
      <alignment vertical="center"/>
    </xf>
    <xf numFmtId="0" fontId="55" fillId="1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2" fillId="40" borderId="0" applyNumberFormat="0" applyBorder="0" applyAlignment="0" applyProtection="0">
      <alignment vertical="center"/>
    </xf>
    <xf numFmtId="0" fontId="90" fillId="0" borderId="29" applyNumberFormat="0" applyFill="0" applyAlignment="0" applyProtection="0">
      <alignment vertical="center"/>
    </xf>
    <xf numFmtId="0" fontId="64" fillId="48" borderId="0" applyNumberFormat="0" applyBorder="0" applyAlignment="0" applyProtection="0">
      <alignment vertical="center"/>
    </xf>
    <xf numFmtId="9" fontId="8" fillId="0" borderId="0" applyFont="0" applyFill="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33" borderId="0" applyNumberFormat="0" applyBorder="0" applyAlignment="0" applyProtection="0">
      <alignment vertical="center"/>
    </xf>
    <xf numFmtId="0" fontId="87" fillId="37" borderId="28" applyNumberFormat="0" applyAlignment="0" applyProtection="0">
      <alignment vertical="center"/>
    </xf>
    <xf numFmtId="0" fontId="8" fillId="0" borderId="0">
      <alignment vertical="center"/>
    </xf>
    <xf numFmtId="0" fontId="55" fillId="16" borderId="0" applyNumberFormat="0" applyBorder="0" applyAlignment="0" applyProtection="0">
      <alignment vertical="center"/>
    </xf>
    <xf numFmtId="0" fontId="64" fillId="33" borderId="0" applyNumberFormat="0" applyBorder="0" applyAlignment="0" applyProtection="0">
      <alignment vertical="center"/>
    </xf>
    <xf numFmtId="0" fontId="55" fillId="49" borderId="0" applyNumberFormat="0" applyBorder="0" applyAlignment="0" applyProtection="0">
      <alignment vertical="center"/>
    </xf>
    <xf numFmtId="0" fontId="0" fillId="4" borderId="31" applyNumberFormat="0" applyFont="0" applyAlignment="0" applyProtection="0">
      <alignment vertical="center"/>
    </xf>
    <xf numFmtId="0" fontId="64" fillId="45" borderId="0" applyNumberFormat="0" applyBorder="0" applyAlignment="0" applyProtection="0">
      <alignment vertical="center"/>
    </xf>
    <xf numFmtId="0" fontId="64" fillId="49" borderId="0" applyNumberFormat="0" applyBorder="0" applyAlignment="0" applyProtection="0">
      <alignment vertical="center"/>
    </xf>
    <xf numFmtId="0" fontId="55" fillId="16"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52" borderId="0" applyNumberFormat="0" applyBorder="0" applyAlignment="0" applyProtection="0">
      <alignment vertical="center"/>
    </xf>
    <xf numFmtId="0" fontId="13" fillId="47" borderId="0" applyNumberFormat="0" applyBorder="0" applyAlignment="0" applyProtection="0">
      <alignment vertical="center"/>
    </xf>
    <xf numFmtId="0" fontId="64" fillId="52" borderId="0" applyNumberFormat="0" applyBorder="0" applyAlignment="0" applyProtection="0">
      <alignment vertical="center"/>
    </xf>
    <xf numFmtId="0" fontId="13" fillId="47" borderId="0" applyNumberFormat="0" applyBorder="0" applyAlignment="0" applyProtection="0">
      <alignment vertical="center"/>
    </xf>
    <xf numFmtId="0" fontId="64" fillId="44" borderId="0" applyNumberFormat="0" applyBorder="0" applyAlignment="0" applyProtection="0">
      <alignment vertical="center"/>
    </xf>
    <xf numFmtId="0" fontId="55" fillId="16" borderId="0" applyNumberFormat="0" applyBorder="0" applyAlignment="0" applyProtection="0">
      <alignment vertical="center"/>
    </xf>
    <xf numFmtId="0" fontId="64" fillId="44" borderId="0" applyNumberFormat="0" applyBorder="0" applyAlignment="0" applyProtection="0">
      <alignment vertical="center"/>
    </xf>
    <xf numFmtId="0" fontId="68" fillId="0" borderId="0" applyProtection="0">
      <alignment vertical="center"/>
    </xf>
    <xf numFmtId="0" fontId="8" fillId="0" borderId="0">
      <alignment vertical="center"/>
    </xf>
    <xf numFmtId="0" fontId="64" fillId="55" borderId="0" applyNumberFormat="0" applyBorder="0" applyAlignment="0" applyProtection="0">
      <alignment vertical="center"/>
    </xf>
    <xf numFmtId="0" fontId="64" fillId="37" borderId="0" applyNumberFormat="0" applyBorder="0" applyAlignment="0" applyProtection="0">
      <alignment vertical="center"/>
    </xf>
    <xf numFmtId="0" fontId="78" fillId="0" borderId="25" applyNumberFormat="0" applyFill="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9" fontId="8" fillId="0" borderId="0" applyFon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21" borderId="0" applyNumberFormat="0" applyBorder="0" applyAlignment="0" applyProtection="0">
      <alignment vertical="center"/>
    </xf>
    <xf numFmtId="0" fontId="96" fillId="0" borderId="33">
      <alignment horizontal="left" vertical="center"/>
    </xf>
    <xf numFmtId="0" fontId="64" fillId="9" borderId="0" applyNumberFormat="0" applyBorder="0" applyAlignment="0" applyProtection="0">
      <alignment vertical="center"/>
    </xf>
    <xf numFmtId="0" fontId="96" fillId="0" borderId="33">
      <alignment horizontal="left" vertical="center"/>
    </xf>
    <xf numFmtId="0" fontId="64" fillId="9" borderId="0" applyNumberFormat="0" applyBorder="0" applyAlignment="0" applyProtection="0">
      <alignment vertical="center"/>
    </xf>
    <xf numFmtId="0" fontId="64" fillId="16" borderId="0" applyNumberFormat="0" applyBorder="0" applyAlignment="0" applyProtection="0">
      <alignment vertical="center"/>
    </xf>
    <xf numFmtId="0" fontId="80" fillId="0" borderId="0">
      <alignment vertical="center"/>
      <protection locked="0"/>
    </xf>
    <xf numFmtId="0" fontId="64" fillId="51" borderId="0" applyNumberFormat="0" applyBorder="0" applyAlignment="0" applyProtection="0">
      <alignment vertical="center"/>
    </xf>
    <xf numFmtId="0" fontId="13" fillId="47" borderId="0" applyNumberFormat="0" applyBorder="0" applyAlignment="0" applyProtection="0">
      <alignment vertical="center"/>
    </xf>
    <xf numFmtId="0" fontId="55" fillId="21" borderId="0" applyNumberFormat="0" applyBorder="0" applyAlignment="0" applyProtection="0">
      <alignment vertical="center"/>
    </xf>
    <xf numFmtId="0" fontId="13" fillId="47" borderId="0" applyNumberFormat="0" applyBorder="0" applyAlignment="0" applyProtection="0">
      <alignment vertical="center"/>
    </xf>
    <xf numFmtId="0" fontId="13" fillId="23"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92" fillId="0" borderId="0" applyNumberFormat="0" applyFill="0" applyBorder="0" applyAlignment="0" applyProtection="0">
      <alignment vertical="center"/>
    </xf>
    <xf numFmtId="0" fontId="55" fillId="16"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83" fillId="0" borderId="26">
      <alignment horizontal="center"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78" fillId="0" borderId="25" applyNumberFormat="0" applyFill="0" applyAlignment="0" applyProtection="0">
      <alignment vertical="center"/>
    </xf>
    <xf numFmtId="0" fontId="55" fillId="46" borderId="0" applyNumberFormat="0" applyBorder="0" applyAlignment="0" applyProtection="0">
      <alignment vertical="center"/>
    </xf>
    <xf numFmtId="0" fontId="78" fillId="0" borderId="25" applyNumberFormat="0" applyFill="0" applyAlignment="0" applyProtection="0">
      <alignment vertical="center"/>
    </xf>
    <xf numFmtId="0" fontId="55" fillId="21" borderId="0" applyNumberFormat="0" applyBorder="0" applyAlignment="0" applyProtection="0">
      <alignment vertical="center"/>
    </xf>
    <xf numFmtId="15" fontId="93" fillId="0" borderId="0">
      <alignment vertical="center"/>
    </xf>
    <xf numFmtId="0" fontId="55" fillId="21" borderId="0" applyNumberFormat="0" applyBorder="0" applyAlignment="0" applyProtection="0">
      <alignment vertical="center"/>
    </xf>
    <xf numFmtId="184" fontId="8" fillId="0" borderId="0" applyFont="0" applyFill="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8" fillId="0" borderId="0">
      <alignment vertical="center"/>
    </xf>
    <xf numFmtId="0" fontId="55" fillId="21" borderId="0" applyNumberFormat="0" applyBorder="0" applyAlignment="0" applyProtection="0">
      <alignment vertical="center"/>
    </xf>
    <xf numFmtId="0" fontId="89" fillId="54" borderId="3">
      <alignment vertical="center"/>
      <protection locked="0"/>
    </xf>
    <xf numFmtId="0" fontId="8" fillId="0" borderId="0">
      <alignment vertical="center"/>
    </xf>
    <xf numFmtId="0" fontId="55" fillId="21" borderId="0" applyNumberFormat="0" applyBorder="0" applyAlignment="0" applyProtection="0">
      <alignment vertical="center"/>
    </xf>
    <xf numFmtId="0" fontId="8" fillId="0" borderId="0">
      <alignment vertical="center"/>
    </xf>
    <xf numFmtId="0" fontId="81" fillId="50" borderId="0" applyNumberFormat="0" applyBorder="0" applyAlignment="0" applyProtection="0">
      <alignment vertical="center"/>
    </xf>
    <xf numFmtId="0" fontId="55" fillId="21" borderId="0" applyNumberFormat="0" applyBorder="0" applyAlignment="0" applyProtection="0">
      <alignment vertical="center"/>
    </xf>
    <xf numFmtId="0" fontId="81" fillId="50" borderId="0" applyNumberFormat="0" applyBorder="0" applyAlignment="0" applyProtection="0">
      <alignment vertical="center"/>
    </xf>
    <xf numFmtId="0" fontId="55" fillId="21" borderId="0" applyNumberFormat="0" applyBorder="0" applyAlignment="0" applyProtection="0">
      <alignment vertical="center"/>
    </xf>
    <xf numFmtId="0" fontId="55" fillId="53" borderId="0" applyNumberFormat="0" applyBorder="0" applyAlignment="0" applyProtection="0">
      <alignment vertical="center"/>
    </xf>
    <xf numFmtId="0" fontId="64" fillId="21" borderId="0" applyNumberFormat="0" applyBorder="0" applyAlignment="0" applyProtection="0">
      <alignment vertical="center"/>
    </xf>
    <xf numFmtId="0" fontId="96" fillId="0" borderId="32" applyNumberFormat="0" applyAlignment="0" applyProtection="0">
      <alignment horizontal="left" vertical="center"/>
    </xf>
    <xf numFmtId="0" fontId="94" fillId="49" borderId="30" applyNumberFormat="0" applyAlignment="0" applyProtection="0">
      <alignment vertical="center"/>
    </xf>
    <xf numFmtId="0" fontId="13" fillId="37"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13" fillId="47" borderId="0" applyNumberFormat="0" applyBorder="0" applyAlignment="0" applyProtection="0">
      <alignment vertical="center"/>
    </xf>
    <xf numFmtId="0" fontId="55" fillId="11"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89" fillId="54" borderId="3">
      <alignment vertical="center"/>
      <protection locked="0"/>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5" fillId="53" borderId="0" applyNumberFormat="0" applyBorder="0" applyAlignment="0" applyProtection="0">
      <alignment vertical="center"/>
    </xf>
    <xf numFmtId="15" fontId="93" fillId="0" borderId="0">
      <alignment vertical="center"/>
    </xf>
    <xf numFmtId="0" fontId="91" fillId="0" borderId="0">
      <alignment vertical="center"/>
    </xf>
    <xf numFmtId="9" fontId="8" fillId="0" borderId="0" applyFont="0" applyFill="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11" borderId="0" applyNumberFormat="0" applyBorder="0" applyAlignment="0" applyProtection="0">
      <alignment vertical="center"/>
    </xf>
    <xf numFmtId="0" fontId="13" fillId="4" borderId="0" applyNumberFormat="0" applyBorder="0" applyAlignment="0" applyProtection="0">
      <alignment vertical="center"/>
    </xf>
    <xf numFmtId="0" fontId="55" fillId="9" borderId="0" applyNumberFormat="0" applyBorder="0" applyAlignment="0" applyProtection="0">
      <alignment vertical="center"/>
    </xf>
    <xf numFmtId="0" fontId="8" fillId="0" borderId="0" applyFont="0" applyFill="0" applyBorder="0" applyAlignment="0" applyProtection="0">
      <alignment vertical="center"/>
    </xf>
    <xf numFmtId="0" fontId="13" fillId="4" borderId="0" applyNumberFormat="0" applyBorder="0" applyAlignment="0" applyProtection="0">
      <alignment vertical="center"/>
    </xf>
    <xf numFmtId="0" fontId="55" fillId="9"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8" fillId="0" borderId="25" applyNumberFormat="0" applyFill="0" applyAlignment="0" applyProtection="0">
      <alignment vertical="center"/>
    </xf>
    <xf numFmtId="0" fontId="13" fillId="4" borderId="0" applyNumberFormat="0" applyBorder="0" applyAlignment="0" applyProtection="0">
      <alignment vertical="center"/>
    </xf>
    <xf numFmtId="0" fontId="53" fillId="0" borderId="16" applyNumberFormat="0" applyFill="0" applyAlignment="0" applyProtection="0">
      <alignment vertical="center"/>
    </xf>
    <xf numFmtId="0" fontId="55" fillId="9" borderId="0" applyNumberFormat="0" applyBorder="0" applyAlignment="0" applyProtection="0">
      <alignment vertical="center"/>
    </xf>
    <xf numFmtId="0" fontId="78" fillId="0" borderId="25" applyNumberFormat="0" applyFill="0" applyAlignment="0" applyProtection="0">
      <alignment vertical="center"/>
    </xf>
    <xf numFmtId="0" fontId="13" fillId="4" borderId="0" applyNumberFormat="0" applyBorder="0" applyAlignment="0" applyProtection="0">
      <alignment vertical="center"/>
    </xf>
    <xf numFmtId="0" fontId="78" fillId="0" borderId="25" applyNumberFormat="0" applyFill="0" applyAlignment="0" applyProtection="0">
      <alignment vertical="center"/>
    </xf>
    <xf numFmtId="0" fontId="13" fillId="40" borderId="0" applyNumberFormat="0" applyBorder="0" applyAlignment="0" applyProtection="0">
      <alignment vertical="center"/>
    </xf>
    <xf numFmtId="0" fontId="55" fillId="21" borderId="0" applyNumberFormat="0" applyBorder="0" applyAlignment="0" applyProtection="0">
      <alignment vertical="center"/>
    </xf>
    <xf numFmtId="187" fontId="8" fillId="0" borderId="0" applyFont="0" applyFill="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55" fillId="37" borderId="0" applyNumberFormat="0" applyBorder="0" applyAlignment="0" applyProtection="0">
      <alignment vertical="center"/>
    </xf>
    <xf numFmtId="189" fontId="8" fillId="0" borderId="0" applyFont="0" applyFill="0" applyBorder="0" applyAlignment="0" applyProtection="0">
      <alignment vertical="center"/>
    </xf>
    <xf numFmtId="0" fontId="55" fillId="37" borderId="0" applyNumberFormat="0" applyBorder="0" applyAlignment="0" applyProtection="0">
      <alignment vertical="center"/>
    </xf>
    <xf numFmtId="0" fontId="55" fillId="21" borderId="0" applyNumberFormat="0" applyBorder="0" applyAlignment="0" applyProtection="0">
      <alignment vertical="center"/>
    </xf>
    <xf numFmtId="0" fontId="62" fillId="23"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68" fillId="0" borderId="4" applyNumberFormat="0" applyFill="0" applyProtection="0">
      <alignment horizontal="right" vertical="center"/>
    </xf>
    <xf numFmtId="0" fontId="55" fillId="37"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186" fontId="88" fillId="0" borderId="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8" fillId="0" borderId="0">
      <alignment vertical="center"/>
    </xf>
    <xf numFmtId="0" fontId="55" fillId="11" borderId="0" applyNumberFormat="0" applyBorder="0" applyAlignment="0" applyProtection="0">
      <alignment vertical="center"/>
    </xf>
    <xf numFmtId="188" fontId="8" fillId="0" borderId="0" applyFont="0" applyFill="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9" fontId="8" fillId="0" borderId="0" applyFont="0" applyFill="0" applyBorder="0" applyAlignment="0" applyProtection="0">
      <alignment vertical="center"/>
    </xf>
    <xf numFmtId="0" fontId="55" fillId="21" borderId="0" applyNumberFormat="0" applyBorder="0" applyAlignment="0" applyProtection="0">
      <alignment vertical="center"/>
    </xf>
    <xf numFmtId="0" fontId="13" fillId="47" borderId="0" applyNumberFormat="0" applyBorder="0" applyAlignment="0" applyProtection="0">
      <alignment vertical="center"/>
    </xf>
    <xf numFmtId="9" fontId="8" fillId="0" borderId="0" applyFont="0" applyFill="0" applyBorder="0" applyAlignment="0" applyProtection="0">
      <alignment vertical="center"/>
    </xf>
    <xf numFmtId="0" fontId="13" fillId="47" borderId="0" applyNumberFormat="0" applyBorder="0" applyAlignment="0" applyProtection="0">
      <alignment vertical="center"/>
    </xf>
    <xf numFmtId="9" fontId="8" fillId="0" borderId="0" applyFont="0" applyFill="0" applyBorder="0" applyAlignment="0" applyProtection="0">
      <alignment vertical="center"/>
    </xf>
    <xf numFmtId="0" fontId="13" fillId="47" borderId="0" applyNumberFormat="0" applyBorder="0" applyAlignment="0" applyProtection="0">
      <alignment vertical="center"/>
    </xf>
    <xf numFmtId="9" fontId="8" fillId="0" borderId="0" applyFont="0" applyFill="0" applyBorder="0" applyAlignment="0" applyProtection="0">
      <alignment vertical="center"/>
    </xf>
    <xf numFmtId="0" fontId="13" fillId="47" borderId="0" applyNumberFormat="0" applyBorder="0" applyAlignment="0" applyProtection="0">
      <alignment vertical="center"/>
    </xf>
    <xf numFmtId="0" fontId="14" fillId="59" borderId="0" applyNumberFormat="0" applyBorder="0" applyAlignment="0" applyProtection="0">
      <alignment vertical="center"/>
    </xf>
    <xf numFmtId="9" fontId="8" fillId="0" borderId="0" applyFont="0" applyFill="0" applyBorder="0" applyAlignment="0" applyProtection="0">
      <alignment vertical="center"/>
    </xf>
    <xf numFmtId="0" fontId="13" fillId="37" borderId="0" applyNumberFormat="0" applyBorder="0" applyAlignment="0" applyProtection="0">
      <alignment vertical="center"/>
    </xf>
    <xf numFmtId="9" fontId="8" fillId="0" borderId="0" applyFont="0" applyFill="0" applyBorder="0" applyAlignment="0" applyProtection="0">
      <alignment vertical="center"/>
    </xf>
    <xf numFmtId="0" fontId="13" fillId="37" borderId="0" applyNumberFormat="0" applyBorder="0" applyAlignment="0" applyProtection="0">
      <alignment vertical="center"/>
    </xf>
    <xf numFmtId="0" fontId="13" fillId="49" borderId="0" applyNumberFormat="0" applyBorder="0" applyAlignment="0" applyProtection="0">
      <alignment vertical="center"/>
    </xf>
    <xf numFmtId="9" fontId="8" fillId="0" borderId="0" applyFont="0" applyFill="0" applyBorder="0" applyAlignment="0" applyProtection="0">
      <alignment vertical="center"/>
    </xf>
    <xf numFmtId="0" fontId="13" fillId="37" borderId="0" applyNumberFormat="0" applyBorder="0" applyAlignment="0" applyProtection="0">
      <alignment vertical="center"/>
    </xf>
    <xf numFmtId="0" fontId="68" fillId="0" borderId="4" applyNumberFormat="0" applyFill="0" applyProtection="0">
      <alignment horizontal="left" vertical="center"/>
    </xf>
    <xf numFmtId="0" fontId="13" fillId="49" borderId="0" applyNumberFormat="0" applyBorder="0" applyAlignment="0" applyProtection="0">
      <alignment vertical="center"/>
    </xf>
    <xf numFmtId="0" fontId="13"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60" borderId="0" applyNumberFormat="0" applyFont="0" applyBorder="0" applyAlignment="0" applyProtection="0">
      <alignment vertical="center"/>
    </xf>
    <xf numFmtId="0" fontId="55" fillId="21" borderId="0" applyNumberFormat="0" applyBorder="0" applyAlignment="0" applyProtection="0">
      <alignment vertical="center"/>
    </xf>
    <xf numFmtId="0" fontId="55" fillId="16" borderId="0" applyNumberFormat="0" applyBorder="0" applyAlignment="0" applyProtection="0">
      <alignment vertical="center"/>
    </xf>
    <xf numFmtId="0" fontId="55" fillId="21" borderId="0" applyNumberFormat="0" applyBorder="0" applyAlignment="0" applyProtection="0">
      <alignment vertical="center"/>
    </xf>
    <xf numFmtId="0" fontId="88" fillId="0" borderId="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83" fillId="0" borderId="26">
      <alignment horizontal="center" vertical="center"/>
    </xf>
    <xf numFmtId="0" fontId="8" fillId="0" borderId="0">
      <alignment vertical="center"/>
    </xf>
    <xf numFmtId="0" fontId="55" fillId="21" borderId="0" applyNumberFormat="0" applyBorder="0" applyAlignment="0" applyProtection="0">
      <alignment vertical="center"/>
    </xf>
    <xf numFmtId="9" fontId="8" fillId="0" borderId="0" applyFont="0" applyFill="0" applyBorder="0" applyAlignment="0" applyProtection="0">
      <alignment vertical="center"/>
    </xf>
    <xf numFmtId="0" fontId="98" fillId="0" borderId="34" applyNumberFormat="0" applyFill="0" applyAlignment="0" applyProtection="0">
      <alignment vertical="center"/>
    </xf>
    <xf numFmtId="0" fontId="55" fillId="21" borderId="0" applyNumberFormat="0" applyBorder="0" applyAlignment="0" applyProtection="0">
      <alignment vertical="center"/>
    </xf>
    <xf numFmtId="0" fontId="78" fillId="0" borderId="25" applyNumberFormat="0" applyFill="0" applyAlignment="0" applyProtection="0">
      <alignment vertical="center"/>
    </xf>
    <xf numFmtId="0" fontId="55" fillId="21" borderId="0" applyNumberFormat="0" applyBorder="0" applyAlignment="0" applyProtection="0">
      <alignment vertical="center"/>
    </xf>
    <xf numFmtId="0" fontId="78" fillId="0" borderId="25" applyNumberFormat="0" applyFill="0" applyAlignment="0" applyProtection="0">
      <alignment vertical="center"/>
    </xf>
    <xf numFmtId="0" fontId="55" fillId="9"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51" fillId="4" borderId="1" applyNumberFormat="0" applyBorder="0" applyAlignment="0" applyProtection="0">
      <alignment vertical="center"/>
    </xf>
    <xf numFmtId="0" fontId="13" fillId="47" borderId="0" applyNumberFormat="0" applyBorder="0" applyAlignment="0" applyProtection="0">
      <alignment vertical="center"/>
    </xf>
    <xf numFmtId="0" fontId="55" fillId="46" borderId="0" applyNumberFormat="0" applyBorder="0" applyAlignment="0" applyProtection="0">
      <alignment vertical="center"/>
    </xf>
    <xf numFmtId="0" fontId="86" fillId="0" borderId="27" applyNumberFormat="0" applyFill="0" applyAlignment="0" applyProtection="0">
      <alignment vertical="center"/>
    </xf>
    <xf numFmtId="0" fontId="55" fillId="46" borderId="0" applyNumberFormat="0" applyBorder="0" applyAlignment="0" applyProtection="0">
      <alignment vertical="center"/>
    </xf>
    <xf numFmtId="0" fontId="55" fillId="9" borderId="0" applyNumberFormat="0" applyBorder="0" applyAlignment="0" applyProtection="0">
      <alignment vertical="center"/>
    </xf>
    <xf numFmtId="0" fontId="100" fillId="49" borderId="36">
      <alignment horizontal="left" vertical="center"/>
      <protection locked="0" hidden="1"/>
    </xf>
    <xf numFmtId="0" fontId="55" fillId="9" borderId="0" applyNumberFormat="0" applyBorder="0" applyAlignment="0" applyProtection="0">
      <alignment vertical="center"/>
    </xf>
    <xf numFmtId="0" fontId="100" fillId="49" borderId="36">
      <alignment horizontal="left" vertical="center"/>
      <protection locked="0" hidden="1"/>
    </xf>
    <xf numFmtId="0" fontId="86" fillId="0" borderId="27" applyNumberFormat="0" applyFill="0" applyAlignment="0" applyProtection="0">
      <alignment vertical="center"/>
    </xf>
    <xf numFmtId="0" fontId="55" fillId="9" borderId="0" applyNumberFormat="0" applyBorder="0" applyAlignment="0" applyProtection="0">
      <alignment vertical="center"/>
    </xf>
    <xf numFmtId="192" fontId="8" fillId="0" borderId="0" applyFont="0" applyFill="0" applyBorder="0" applyAlignment="0" applyProtection="0">
      <alignment vertical="center"/>
    </xf>
    <xf numFmtId="0" fontId="90" fillId="0" borderId="29" applyNumberFormat="0" applyFill="0" applyAlignment="0" applyProtection="0">
      <alignment vertical="center"/>
    </xf>
    <xf numFmtId="0" fontId="53" fillId="0" borderId="35" applyNumberFormat="0" applyFill="0" applyAlignment="0" applyProtection="0">
      <alignment vertical="center"/>
    </xf>
    <xf numFmtId="0" fontId="55" fillId="9" borderId="0" applyNumberFormat="0" applyBorder="0" applyAlignment="0" applyProtection="0">
      <alignment vertical="center"/>
    </xf>
    <xf numFmtId="0" fontId="53" fillId="0" borderId="35" applyNumberFormat="0" applyFill="0" applyAlignment="0" applyProtection="0">
      <alignment vertical="center"/>
    </xf>
    <xf numFmtId="0" fontId="55" fillId="9" borderId="0" applyNumberFormat="0" applyBorder="0" applyAlignment="0" applyProtection="0">
      <alignment vertical="center"/>
    </xf>
    <xf numFmtId="0" fontId="53" fillId="0" borderId="16" applyNumberFormat="0" applyFill="0" applyAlignment="0" applyProtection="0">
      <alignment vertical="center"/>
    </xf>
    <xf numFmtId="0" fontId="55" fillId="9" borderId="0" applyNumberFormat="0" applyBorder="0" applyAlignment="0" applyProtection="0">
      <alignment vertical="center"/>
    </xf>
    <xf numFmtId="0" fontId="78" fillId="0" borderId="25" applyNumberFormat="0" applyFill="0" applyAlignment="0" applyProtection="0">
      <alignment vertical="center"/>
    </xf>
    <xf numFmtId="0" fontId="53" fillId="0" borderId="16" applyNumberFormat="0" applyFill="0" applyAlignment="0" applyProtection="0">
      <alignment vertical="center"/>
    </xf>
    <xf numFmtId="0" fontId="55" fillId="9" borderId="0" applyNumberFormat="0" applyBorder="0" applyAlignment="0" applyProtection="0">
      <alignment vertical="center"/>
    </xf>
    <xf numFmtId="9" fontId="8" fillId="0" borderId="0" applyFont="0" applyFill="0" applyBorder="0" applyAlignment="0" applyProtection="0">
      <alignment vertical="center"/>
    </xf>
    <xf numFmtId="0" fontId="78" fillId="0" borderId="25" applyNumberFormat="0" applyFill="0" applyAlignment="0" applyProtection="0">
      <alignment vertical="center"/>
    </xf>
    <xf numFmtId="0" fontId="13" fillId="4"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83" fillId="0" borderId="0" applyNumberFormat="0" applyFill="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16" borderId="0" applyNumberFormat="0" applyBorder="0" applyAlignment="0" applyProtection="0">
      <alignment vertical="center"/>
    </xf>
    <xf numFmtId="0" fontId="78" fillId="0" borderId="25" applyNumberFormat="0" applyFill="0" applyAlignment="0" applyProtection="0">
      <alignment vertical="center"/>
    </xf>
    <xf numFmtId="181" fontId="8" fillId="0" borderId="0" applyFont="0" applyFill="0" applyBorder="0" applyAlignment="0" applyProtection="0">
      <alignment vertical="center"/>
    </xf>
    <xf numFmtId="9" fontId="8" fillId="0" borderId="0" applyFont="0" applyFill="0" applyBorder="0" applyAlignment="0" applyProtection="0">
      <alignment vertical="center"/>
    </xf>
    <xf numFmtId="199" fontId="8" fillId="0" borderId="0" applyFont="0" applyFill="0" applyBorder="0" applyAlignment="0" applyProtection="0">
      <alignment vertical="center"/>
    </xf>
    <xf numFmtId="0" fontId="104" fillId="0" borderId="0" applyNumberFormat="0" applyFill="0" applyBorder="0" applyAlignment="0" applyProtection="0">
      <alignment vertical="center"/>
    </xf>
    <xf numFmtId="0" fontId="90" fillId="0" borderId="29" applyNumberFormat="0" applyFill="0" applyAlignment="0" applyProtection="0">
      <alignment vertical="center"/>
    </xf>
    <xf numFmtId="178" fontId="88" fillId="0" borderId="0">
      <alignment vertical="center"/>
    </xf>
    <xf numFmtId="0" fontId="86" fillId="0" borderId="27" applyNumberFormat="0" applyFill="0" applyAlignment="0" applyProtection="0">
      <alignment vertical="center"/>
    </xf>
    <xf numFmtId="15" fontId="93" fillId="0" borderId="0">
      <alignment vertical="center"/>
    </xf>
    <xf numFmtId="15" fontId="93" fillId="0" borderId="0">
      <alignment vertical="center"/>
    </xf>
    <xf numFmtId="180" fontId="88" fillId="0" borderId="0">
      <alignment vertical="center"/>
    </xf>
    <xf numFmtId="0" fontId="51" fillId="37"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5" fillId="0" borderId="37" applyNumberFormat="0" applyFill="0" applyAlignment="0" applyProtection="0">
      <alignment vertical="center"/>
    </xf>
    <xf numFmtId="0" fontId="64" fillId="21" borderId="0" applyNumberFormat="0" applyBorder="0" applyAlignment="0" applyProtection="0">
      <alignment vertical="center"/>
    </xf>
    <xf numFmtId="0" fontId="96" fillId="0" borderId="32" applyNumberFormat="0" applyAlignment="0" applyProtection="0">
      <alignment horizontal="left" vertical="center"/>
    </xf>
    <xf numFmtId="0" fontId="96" fillId="0" borderId="33">
      <alignment horizontal="left" vertical="center"/>
    </xf>
    <xf numFmtId="0" fontId="96" fillId="0" borderId="33">
      <alignment horizontal="left" vertical="center"/>
    </xf>
    <xf numFmtId="43" fontId="0" fillId="0" borderId="0" applyFont="0" applyFill="0" applyBorder="0" applyAlignment="0" applyProtection="0">
      <alignment vertical="center"/>
    </xf>
    <xf numFmtId="0" fontId="51" fillId="4" borderId="1" applyNumberFormat="0" applyBorder="0" applyAlignment="0" applyProtection="0">
      <alignment vertical="center"/>
    </xf>
    <xf numFmtId="43" fontId="0" fillId="0" borderId="0" applyFont="0" applyFill="0" applyBorder="0" applyAlignment="0" applyProtection="0">
      <alignment vertical="center"/>
    </xf>
    <xf numFmtId="0" fontId="51" fillId="4" borderId="1" applyNumberFormat="0" applyBorder="0" applyAlignment="0" applyProtection="0">
      <alignment vertical="center"/>
    </xf>
    <xf numFmtId="0" fontId="51" fillId="4" borderId="1" applyNumberFormat="0" applyBorder="0" applyAlignment="0" applyProtection="0">
      <alignment vertical="center"/>
    </xf>
    <xf numFmtId="0" fontId="51" fillId="4" borderId="1" applyNumberFormat="0" applyBorder="0" applyAlignment="0" applyProtection="0">
      <alignment vertical="center"/>
    </xf>
    <xf numFmtId="0" fontId="51" fillId="4" borderId="1" applyNumberFormat="0" applyBorder="0" applyAlignment="0" applyProtection="0">
      <alignment vertical="center"/>
    </xf>
    <xf numFmtId="0" fontId="51" fillId="4" borderId="1" applyNumberFormat="0" applyBorder="0" applyAlignment="0" applyProtection="0">
      <alignment vertical="center"/>
    </xf>
    <xf numFmtId="191" fontId="101" fillId="61" borderId="0">
      <alignment vertical="center"/>
    </xf>
    <xf numFmtId="191" fontId="99" fillId="58" borderId="0">
      <alignment vertical="center"/>
    </xf>
    <xf numFmtId="38" fontId="8" fillId="0" borderId="0" applyFon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43" fontId="0" fillId="0" borderId="0" applyFont="0" applyFill="0" applyBorder="0" applyAlignment="0" applyProtection="0">
      <alignment vertical="center"/>
    </xf>
    <xf numFmtId="184" fontId="8" fillId="0" borderId="0" applyFont="0" applyFill="0" applyBorder="0" applyAlignment="0" applyProtection="0">
      <alignment vertical="center"/>
    </xf>
    <xf numFmtId="194" fontId="8" fillId="0" borderId="0" applyFont="0" applyFill="0" applyBorder="0" applyAlignment="0" applyProtection="0">
      <alignment vertical="center"/>
    </xf>
    <xf numFmtId="40" fontId="102" fillId="57" borderId="36">
      <alignment horizontal="centerContinuous" vertical="center"/>
    </xf>
    <xf numFmtId="1" fontId="68" fillId="0" borderId="20" applyFill="0" applyProtection="0">
      <alignment horizontal="center" vertical="center"/>
    </xf>
    <xf numFmtId="0" fontId="78" fillId="0" borderId="25" applyNumberFormat="0" applyFill="0" applyAlignment="0" applyProtection="0">
      <alignment vertical="center"/>
    </xf>
    <xf numFmtId="40" fontId="102" fillId="57" borderId="36">
      <alignment horizontal="centerContinuous" vertical="center"/>
    </xf>
    <xf numFmtId="37" fontId="103" fillId="0" borderId="0">
      <alignment vertical="center"/>
    </xf>
    <xf numFmtId="0" fontId="83" fillId="0" borderId="26">
      <alignment horizontal="center" vertical="center"/>
    </xf>
    <xf numFmtId="9" fontId="8" fillId="0" borderId="0" applyFont="0" applyFill="0" applyBorder="0" applyAlignment="0" applyProtection="0">
      <alignment vertical="center"/>
    </xf>
    <xf numFmtId="37" fontId="103" fillId="0" borderId="0">
      <alignment vertical="center"/>
    </xf>
    <xf numFmtId="0" fontId="83" fillId="0" borderId="26">
      <alignment horizontal="center" vertical="center"/>
    </xf>
    <xf numFmtId="37" fontId="103" fillId="0" borderId="0">
      <alignment vertical="center"/>
    </xf>
    <xf numFmtId="0" fontId="83" fillId="0" borderId="26">
      <alignment horizontal="center" vertical="center"/>
    </xf>
    <xf numFmtId="37" fontId="103" fillId="0" borderId="0">
      <alignment vertical="center"/>
    </xf>
    <xf numFmtId="0" fontId="83" fillId="0" borderId="26">
      <alignment horizontal="center" vertical="center"/>
    </xf>
    <xf numFmtId="9" fontId="8" fillId="0" borderId="0" applyFont="0" applyFill="0" applyBorder="0" applyAlignment="0" applyProtection="0">
      <alignment vertical="center"/>
    </xf>
    <xf numFmtId="183" fontId="68" fillId="0" borderId="0">
      <alignment vertical="center"/>
    </xf>
    <xf numFmtId="0" fontId="80" fillId="0" borderId="0">
      <alignment vertical="center"/>
    </xf>
    <xf numFmtId="9" fontId="8" fillId="0" borderId="0" applyFont="0" applyFill="0" applyBorder="0" applyAlignment="0" applyProtection="0">
      <alignment vertical="center"/>
    </xf>
    <xf numFmtId="14" fontId="58" fillId="0" borderId="0">
      <alignment horizontal="center" vertical="center" wrapText="1"/>
      <protection locked="0"/>
    </xf>
    <xf numFmtId="3" fontId="8" fillId="0" borderId="0" applyFont="0" applyFill="0" applyBorder="0" applyAlignment="0" applyProtection="0">
      <alignment vertical="center"/>
    </xf>
    <xf numFmtId="10" fontId="8" fillId="0" borderId="0" applyFont="0" applyFill="0" applyBorder="0" applyAlignment="0" applyProtection="0">
      <alignment vertical="center"/>
    </xf>
    <xf numFmtId="0" fontId="8" fillId="0" borderId="0">
      <alignment vertical="center"/>
    </xf>
    <xf numFmtId="0" fontId="89" fillId="54" borderId="3">
      <alignment vertical="center"/>
      <protection locked="0"/>
    </xf>
    <xf numFmtId="9" fontId="8" fillId="0" borderId="0" applyFont="0" applyFill="0" applyBorder="0" applyAlignment="0" applyProtection="0">
      <alignment vertical="center"/>
    </xf>
    <xf numFmtId="200" fontId="8" fillId="0" borderId="0" applyFont="0" applyFill="0" applyProtection="0">
      <alignment vertical="center"/>
    </xf>
    <xf numFmtId="9" fontId="8" fillId="0" borderId="0" applyFont="0" applyFill="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83" fillId="0" borderId="26">
      <alignment horizontal="center" vertical="center"/>
    </xf>
    <xf numFmtId="0" fontId="68" fillId="0" borderId="4" applyNumberFormat="0" applyFill="0" applyProtection="0">
      <alignment horizontal="right" vertical="center"/>
    </xf>
    <xf numFmtId="15" fontId="8" fillId="0" borderId="0" applyFont="0" applyFill="0" applyBorder="0" applyAlignment="0" applyProtection="0">
      <alignment vertical="center"/>
    </xf>
    <xf numFmtId="0" fontId="68" fillId="0" borderId="4" applyNumberFormat="0" applyFill="0" applyProtection="0">
      <alignment horizontal="right" vertical="center"/>
    </xf>
    <xf numFmtId="4" fontId="8" fillId="0" borderId="0" applyFon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68" fillId="0" borderId="4" applyNumberFormat="0" applyFill="0" applyProtection="0">
      <alignment horizontal="right" vertical="center"/>
    </xf>
    <xf numFmtId="0" fontId="83" fillId="0" borderId="26">
      <alignment horizontal="center" vertical="center"/>
    </xf>
    <xf numFmtId="0" fontId="83" fillId="0" borderId="26">
      <alignment horizontal="center" vertical="center"/>
    </xf>
    <xf numFmtId="0" fontId="83" fillId="0" borderId="26">
      <alignment horizontal="center" vertical="center"/>
    </xf>
    <xf numFmtId="0" fontId="83" fillId="0" borderId="26">
      <alignment horizontal="center" vertical="center"/>
    </xf>
    <xf numFmtId="3" fontId="8" fillId="0" borderId="0" applyFont="0" applyFill="0" applyBorder="0" applyAlignment="0" applyProtection="0">
      <alignment vertical="center"/>
    </xf>
    <xf numFmtId="0" fontId="8" fillId="60" borderId="0" applyNumberFormat="0" applyFont="0" applyBorder="0" applyAlignment="0" applyProtection="0">
      <alignment vertical="center"/>
    </xf>
    <xf numFmtId="0" fontId="89" fillId="54" borderId="3">
      <alignment vertical="center"/>
      <protection locked="0"/>
    </xf>
    <xf numFmtId="0" fontId="97" fillId="0" borderId="0">
      <alignment vertical="center"/>
    </xf>
    <xf numFmtId="0" fontId="89" fillId="54" borderId="3">
      <alignment vertical="center"/>
      <protection locked="0"/>
    </xf>
    <xf numFmtId="0" fontId="89" fillId="54" borderId="3">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2"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5" fillId="0" borderId="37"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6" fillId="0" borderId="27"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8" fillId="0" borderId="4" applyNumberFormat="0" applyFill="0" applyProtection="0">
      <alignment horizontal="right" vertical="center"/>
    </xf>
    <xf numFmtId="9" fontId="8" fillId="0" borderId="0" applyFont="0" applyFill="0" applyBorder="0" applyAlignment="0" applyProtection="0">
      <alignment vertical="center"/>
    </xf>
    <xf numFmtId="0" fontId="98" fillId="0" borderId="34"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6" fillId="0" borderId="38"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93" fontId="8" fillId="0" borderId="0" applyFont="0" applyFill="0" applyBorder="0" applyAlignment="0" applyProtection="0">
      <alignment vertical="center"/>
    </xf>
    <xf numFmtId="0" fontId="68" fillId="0" borderId="4" applyNumberFormat="0" applyFill="0" applyProtection="0">
      <alignment horizontal="right" vertical="center"/>
    </xf>
    <xf numFmtId="0" fontId="68" fillId="0" borderId="4" applyNumberFormat="0" applyFill="0" applyProtection="0">
      <alignment horizontal="right" vertical="center"/>
    </xf>
    <xf numFmtId="0" fontId="78" fillId="0" borderId="25" applyNumberFormat="0" applyFill="0" applyAlignment="0" applyProtection="0">
      <alignment vertical="center"/>
    </xf>
    <xf numFmtId="0" fontId="78" fillId="0" borderId="25" applyNumberFormat="0" applyFill="0" applyAlignment="0" applyProtection="0">
      <alignment vertical="center"/>
    </xf>
    <xf numFmtId="0" fontId="86" fillId="0" borderId="27" applyNumberFormat="0" applyFill="0" applyAlignment="0" applyProtection="0">
      <alignment vertical="center"/>
    </xf>
    <xf numFmtId="0" fontId="78" fillId="0" borderId="25" applyNumberFormat="0" applyFill="0" applyAlignment="0" applyProtection="0">
      <alignment vertical="center"/>
    </xf>
    <xf numFmtId="43" fontId="0" fillId="0" borderId="0" applyFont="0" applyFill="0" applyBorder="0" applyAlignment="0" applyProtection="0">
      <alignment vertical="center"/>
    </xf>
    <xf numFmtId="0" fontId="86" fillId="0" borderId="27" applyNumberFormat="0" applyFill="0" applyAlignment="0" applyProtection="0">
      <alignment vertical="center"/>
    </xf>
    <xf numFmtId="43" fontId="0" fillId="0" borderId="0" applyFont="0" applyFill="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6" fillId="0" borderId="0" applyAlignment="0"/>
    <xf numFmtId="0" fontId="90" fillId="0" borderId="29" applyNumberFormat="0" applyFill="0" applyAlignment="0" applyProtection="0">
      <alignment vertical="center"/>
    </xf>
    <xf numFmtId="0" fontId="62" fillId="40"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106" fillId="0" borderId="38" applyNumberFormat="0" applyFill="0" applyAlignment="0" applyProtection="0">
      <alignment vertical="center"/>
    </xf>
    <xf numFmtId="0" fontId="62" fillId="40" borderId="0" applyNumberFormat="0" applyBorder="0" applyAlignment="0" applyProtection="0">
      <alignment vertical="center"/>
    </xf>
    <xf numFmtId="0" fontId="90" fillId="0" borderId="29" applyNumberFormat="0" applyFill="0" applyAlignment="0" applyProtection="0">
      <alignment vertical="center"/>
    </xf>
    <xf numFmtId="0" fontId="62" fillId="40"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1" fontId="68" fillId="0" borderId="20" applyFill="0" applyProtection="0">
      <alignment horizontal="center" vertical="center"/>
    </xf>
    <xf numFmtId="0" fontId="106" fillId="0" borderId="0" applyNumberFormat="0" applyFill="0" applyBorder="0" applyAlignment="0" applyProtection="0">
      <alignment vertical="center"/>
    </xf>
    <xf numFmtId="198" fontId="0" fillId="0" borderId="0" applyFont="0" applyFill="0" applyBorder="0" applyAlignment="0" applyProtection="0">
      <alignment vertical="center"/>
    </xf>
    <xf numFmtId="0" fontId="106" fillId="0" borderId="0" applyNumberFormat="0" applyFill="0" applyBorder="0" applyAlignment="0" applyProtection="0">
      <alignment vertical="center"/>
    </xf>
    <xf numFmtId="198"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4" fillId="49" borderId="30" applyNumberFormat="0" applyAlignment="0" applyProtection="0">
      <alignment vertical="center"/>
    </xf>
    <xf numFmtId="0" fontId="92" fillId="0" borderId="0" applyNumberFormat="0" applyFill="0" applyBorder="0" applyAlignment="0" applyProtection="0">
      <alignment vertical="center"/>
    </xf>
    <xf numFmtId="0" fontId="107" fillId="0" borderId="4" applyNumberFormat="0" applyFill="0" applyProtection="0">
      <alignment horizontal="center" vertical="center"/>
    </xf>
    <xf numFmtId="0" fontId="107" fillId="0" borderId="4" applyNumberFormat="0" applyFill="0" applyProtection="0">
      <alignment horizontal="center" vertical="center"/>
    </xf>
    <xf numFmtId="0" fontId="107" fillId="0" borderId="4" applyNumberFormat="0" applyFill="0" applyProtection="0">
      <alignment horizontal="center" vertical="center"/>
    </xf>
    <xf numFmtId="0" fontId="107" fillId="0" borderId="4" applyNumberFormat="0" applyFill="0" applyProtection="0">
      <alignment horizontal="center" vertical="center"/>
    </xf>
    <xf numFmtId="0" fontId="107" fillId="0" borderId="4" applyNumberFormat="0" applyFill="0" applyProtection="0">
      <alignment horizontal="center" vertical="center"/>
    </xf>
    <xf numFmtId="0" fontId="81" fillId="33" borderId="0" applyNumberFormat="0" applyBorder="0" applyAlignment="0" applyProtection="0">
      <alignment vertical="center"/>
    </xf>
    <xf numFmtId="0" fontId="107" fillId="0" borderId="4" applyNumberFormat="0" applyFill="0" applyProtection="0">
      <alignment horizontal="center" vertical="center"/>
    </xf>
    <xf numFmtId="0" fontId="107" fillId="0" borderId="4" applyNumberFormat="0" applyFill="0" applyProtection="0">
      <alignment horizontal="center" vertical="center"/>
    </xf>
    <xf numFmtId="0" fontId="107" fillId="0" borderId="4" applyNumberFormat="0" applyFill="0" applyProtection="0">
      <alignment horizontal="center"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5" fillId="0" borderId="20" applyNumberFormat="0" applyFill="0" applyProtection="0">
      <alignment horizontal="center" vertical="center"/>
    </xf>
    <xf numFmtId="0" fontId="65" fillId="0" borderId="20" applyNumberFormat="0" applyFill="0" applyProtection="0">
      <alignment horizontal="center" vertical="center"/>
    </xf>
    <xf numFmtId="0" fontId="65" fillId="0" borderId="20" applyNumberFormat="0" applyFill="0" applyProtection="0">
      <alignment horizontal="center" vertical="center"/>
    </xf>
    <xf numFmtId="0" fontId="65" fillId="0" borderId="20" applyNumberFormat="0" applyFill="0" applyProtection="0">
      <alignment horizontal="center" vertical="center"/>
    </xf>
    <xf numFmtId="0" fontId="65" fillId="0" borderId="20" applyNumberFormat="0" applyFill="0" applyProtection="0">
      <alignment horizontal="center" vertical="center"/>
    </xf>
    <xf numFmtId="0" fontId="65" fillId="0" borderId="20" applyNumberFormat="0" applyFill="0" applyProtection="0">
      <alignment horizontal="center" vertical="center"/>
    </xf>
    <xf numFmtId="0" fontId="65" fillId="0" borderId="20" applyNumberFormat="0" applyFill="0" applyProtection="0">
      <alignment horizontal="center" vertical="center"/>
    </xf>
    <xf numFmtId="0" fontId="81" fillId="33" borderId="0" applyNumberFormat="0" applyBorder="0" applyAlignment="0" applyProtection="0">
      <alignment vertical="center"/>
    </xf>
    <xf numFmtId="0" fontId="109" fillId="0" borderId="0" applyNumberFormat="0" applyFill="0" applyBorder="0" applyAlignment="0" applyProtection="0">
      <alignment vertical="center"/>
    </xf>
    <xf numFmtId="0" fontId="81" fillId="33" borderId="0" applyNumberFormat="0" applyBorder="0" applyAlignment="0" applyProtection="0">
      <alignment vertical="center"/>
    </xf>
    <xf numFmtId="0" fontId="109" fillId="0" borderId="0" applyNumberFormat="0" applyFill="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09" fillId="0" borderId="0" applyNumberFormat="0" applyFill="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09" fillId="0" borderId="0" applyNumberFormat="0" applyFill="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09" fillId="0" borderId="0" applyNumberFormat="0" applyFill="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11" fillId="50" borderId="0" applyNumberFormat="0" applyBorder="0" applyAlignment="0" applyProtection="0">
      <alignment vertical="center"/>
    </xf>
    <xf numFmtId="0" fontId="81" fillId="33" borderId="0" applyNumberFormat="0" applyBorder="0" applyAlignment="0" applyProtection="0">
      <alignment vertical="center"/>
    </xf>
    <xf numFmtId="0" fontId="111" fillId="50" borderId="0" applyNumberFormat="0" applyBorder="0" applyAlignment="0" applyProtection="0">
      <alignment vertical="center"/>
    </xf>
    <xf numFmtId="0" fontId="111" fillId="50" borderId="0" applyNumberFormat="0" applyBorder="0" applyAlignment="0" applyProtection="0">
      <alignment vertical="center"/>
    </xf>
    <xf numFmtId="0" fontId="11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111" fillId="33" borderId="0" applyNumberFormat="0" applyBorder="0" applyAlignment="0" applyProtection="0">
      <alignment vertical="center"/>
    </xf>
    <xf numFmtId="0" fontId="111" fillId="33" borderId="0" applyNumberFormat="0" applyBorder="0" applyAlignment="0" applyProtection="0">
      <alignment vertical="center"/>
    </xf>
    <xf numFmtId="0" fontId="111" fillId="33" borderId="0" applyNumberFormat="0" applyBorder="0" applyAlignment="0" applyProtection="0">
      <alignment vertical="center"/>
    </xf>
    <xf numFmtId="0" fontId="111" fillId="33" borderId="0" applyNumberFormat="0" applyBorder="0" applyAlignment="0" applyProtection="0">
      <alignment vertical="center"/>
    </xf>
    <xf numFmtId="0" fontId="111" fillId="33" borderId="0" applyNumberFormat="0" applyBorder="0" applyAlignment="0" applyProtection="0">
      <alignment vertical="center"/>
    </xf>
    <xf numFmtId="0" fontId="0" fillId="0" borderId="0">
      <alignment vertical="center"/>
    </xf>
    <xf numFmtId="0" fontId="111" fillId="33" borderId="0" applyNumberFormat="0" applyBorder="0" applyAlignment="0" applyProtection="0">
      <alignment vertical="center"/>
    </xf>
    <xf numFmtId="0" fontId="111" fillId="33" borderId="0" applyNumberFormat="0" applyBorder="0" applyAlignment="0" applyProtection="0">
      <alignment vertical="center"/>
    </xf>
    <xf numFmtId="0" fontId="95" fillId="48" borderId="0" applyNumberFormat="0" applyBorder="0" applyAlignment="0" applyProtection="0">
      <alignment vertical="center"/>
    </xf>
    <xf numFmtId="0" fontId="111" fillId="33" borderId="0" applyNumberFormat="0" applyBorder="0" applyAlignment="0" applyProtection="0">
      <alignment vertical="center"/>
    </xf>
    <xf numFmtId="0" fontId="72" fillId="33" borderId="0" applyNumberFormat="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93" fillId="0" borderId="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2" fillId="0" borderId="39" applyNumberFormat="0" applyFill="0" applyAlignment="0" applyProtection="0">
      <alignment vertical="center"/>
    </xf>
    <xf numFmtId="0" fontId="8" fillId="0" borderId="0">
      <alignment vertical="center"/>
    </xf>
    <xf numFmtId="0" fontId="62" fillId="40" borderId="0" applyNumberFormat="0" applyBorder="0" applyAlignment="0" applyProtection="0">
      <alignment vertical="center"/>
    </xf>
    <xf numFmtId="0" fontId="8" fillId="0" borderId="0">
      <alignment vertical="center"/>
    </xf>
    <xf numFmtId="0" fontId="62" fillId="40" borderId="0" applyNumberFormat="0" applyBorder="0" applyAlignment="0" applyProtection="0">
      <alignment vertical="center"/>
    </xf>
    <xf numFmtId="0" fontId="8" fillId="0" borderId="0">
      <alignment vertical="center"/>
    </xf>
    <xf numFmtId="0" fontId="62" fillId="40" borderId="0" applyNumberFormat="0" applyBorder="0" applyAlignment="0" applyProtection="0">
      <alignment vertical="center"/>
    </xf>
    <xf numFmtId="0" fontId="8" fillId="0" borderId="0">
      <alignment vertical="center"/>
    </xf>
    <xf numFmtId="0" fontId="8" fillId="0" borderId="0">
      <alignment vertical="center"/>
    </xf>
    <xf numFmtId="0" fontId="62" fillId="40"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113" fillId="11" borderId="40" applyNumberFormat="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4" borderId="31" applyNumberFormat="0" applyFont="0" applyAlignment="0" applyProtection="0">
      <alignment vertical="center"/>
    </xf>
    <xf numFmtId="0" fontId="8" fillId="0" borderId="0">
      <alignment vertical="center"/>
    </xf>
    <xf numFmtId="0" fontId="0" fillId="4" borderId="31"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4" borderId="31"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0" fillId="0" borderId="0">
      <alignment vertical="center"/>
    </xf>
    <xf numFmtId="0" fontId="0" fillId="4" borderId="31"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4" fillId="62" borderId="0" applyNumberFormat="0" applyBorder="0" applyAlignment="0" applyProtection="0">
      <alignment vertical="center"/>
    </xf>
    <xf numFmtId="0" fontId="8" fillId="0" borderId="0">
      <alignment vertical="center"/>
    </xf>
    <xf numFmtId="0" fontId="64" fillId="6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9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4" fillId="5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7" fillId="37" borderId="2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3" fillId="11" borderId="40" applyNumberFormat="0" applyAlignment="0" applyProtection="0">
      <alignment vertical="center"/>
    </xf>
    <xf numFmtId="0" fontId="8" fillId="0" borderId="0">
      <alignment vertical="center"/>
    </xf>
    <xf numFmtId="0" fontId="8" fillId="0" borderId="0">
      <alignment vertical="center"/>
    </xf>
    <xf numFmtId="0" fontId="113" fillId="11" borderId="40" applyNumberFormat="0" applyAlignment="0" applyProtection="0">
      <alignment vertical="center"/>
    </xf>
    <xf numFmtId="0" fontId="87" fillId="37" borderId="2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94" fillId="49" borderId="30" applyNumberFormat="0" applyAlignment="0" applyProtection="0">
      <alignment vertical="center"/>
    </xf>
    <xf numFmtId="0" fontId="8" fillId="0" borderId="0">
      <alignment vertical="center"/>
    </xf>
    <xf numFmtId="0" fontId="94" fillId="49" borderId="30" applyNumberFormat="0" applyAlignment="0" applyProtection="0">
      <alignment vertical="center"/>
    </xf>
    <xf numFmtId="0" fontId="8" fillId="0" borderId="0">
      <alignment vertical="center"/>
    </xf>
    <xf numFmtId="0" fontId="94" fillId="49" borderId="30" applyNumberFormat="0" applyAlignment="0" applyProtection="0">
      <alignment vertical="center"/>
    </xf>
    <xf numFmtId="0" fontId="8" fillId="0" borderId="0">
      <alignment vertical="center"/>
    </xf>
    <xf numFmtId="0" fontId="94" fillId="49" borderId="30" applyNumberFormat="0" applyAlignment="0" applyProtection="0">
      <alignment vertical="center"/>
    </xf>
    <xf numFmtId="0" fontId="8" fillId="0" borderId="0">
      <alignment vertical="center"/>
    </xf>
    <xf numFmtId="0" fontId="94" fillId="49" borderId="30" applyNumberFormat="0" applyAlignment="0" applyProtection="0">
      <alignment vertical="center"/>
    </xf>
    <xf numFmtId="0" fontId="8" fillId="0" borderId="0">
      <alignment vertical="center"/>
    </xf>
    <xf numFmtId="0" fontId="8" fillId="0" borderId="0">
      <alignment vertical="center"/>
    </xf>
    <xf numFmtId="0" fontId="82" fillId="40" borderId="0" applyNumberFormat="0" applyBorder="0" applyAlignment="0" applyProtection="0">
      <alignment vertical="center"/>
    </xf>
    <xf numFmtId="0" fontId="94" fillId="49" borderId="3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7" fillId="37" borderId="28" applyNumberFormat="0" applyAlignment="0" applyProtection="0">
      <alignment vertical="center"/>
    </xf>
    <xf numFmtId="0" fontId="8" fillId="0" borderId="0">
      <alignment vertical="center"/>
    </xf>
    <xf numFmtId="0" fontId="87" fillId="37" borderId="28" applyNumberFormat="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8" fillId="0" borderId="0">
      <alignment vertical="center"/>
    </xf>
    <xf numFmtId="0" fontId="8" fillId="0" borderId="0">
      <alignment vertical="center"/>
    </xf>
    <xf numFmtId="0" fontId="8" fillId="0" borderId="0">
      <alignment vertical="center"/>
    </xf>
    <xf numFmtId="0" fontId="8" fillId="0" borderId="0">
      <alignment vertical="center"/>
    </xf>
    <xf numFmtId="0" fontId="87" fillId="37" borderId="28"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112" fillId="0" borderId="39" applyNumberFormat="0" applyFill="0" applyAlignment="0" applyProtection="0">
      <alignment vertical="center"/>
    </xf>
    <xf numFmtId="0" fontId="0" fillId="0" borderId="0">
      <alignment vertical="center"/>
    </xf>
    <xf numFmtId="0" fontId="0" fillId="0" borderId="0">
      <alignment vertical="center"/>
    </xf>
    <xf numFmtId="0" fontId="112" fillId="0" borderId="3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2" fillId="0" borderId="39" applyNumberFormat="0" applyFill="0" applyAlignment="0" applyProtection="0">
      <alignment vertical="center"/>
    </xf>
    <xf numFmtId="0" fontId="0" fillId="0" borderId="0">
      <alignment vertical="center"/>
    </xf>
    <xf numFmtId="0" fontId="0" fillId="0" borderId="0">
      <alignment vertical="center"/>
    </xf>
    <xf numFmtId="0" fontId="112" fillId="0" borderId="39" applyNumberFormat="0" applyFill="0" applyAlignment="0" applyProtection="0">
      <alignment vertical="center"/>
    </xf>
    <xf numFmtId="0" fontId="0" fillId="0" borderId="0">
      <alignment vertical="center"/>
    </xf>
    <xf numFmtId="0" fontId="0" fillId="0" borderId="0">
      <alignment vertical="center"/>
    </xf>
    <xf numFmtId="0" fontId="112" fillId="0" borderId="39" applyNumberFormat="0" applyFill="0" applyAlignment="0" applyProtection="0">
      <alignment vertical="center"/>
    </xf>
    <xf numFmtId="0" fontId="114" fillId="0" borderId="0"/>
    <xf numFmtId="0" fontId="0" fillId="0" borderId="0">
      <alignment vertical="center"/>
    </xf>
    <xf numFmtId="0" fontId="0" fillId="0" borderId="0">
      <alignment vertical="center"/>
    </xf>
    <xf numFmtId="0" fontId="112" fillId="0" borderId="3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5" fillId="0" borderId="1">
      <alignment horizontal="left" vertical="center"/>
    </xf>
    <xf numFmtId="0" fontId="85" fillId="0" borderId="1">
      <alignment horizontal="left" vertical="center"/>
    </xf>
    <xf numFmtId="0" fontId="0" fillId="4" borderId="31" applyNumberFormat="0" applyFont="0" applyAlignment="0" applyProtection="0">
      <alignment vertical="center"/>
    </xf>
    <xf numFmtId="0" fontId="85" fillId="0" borderId="1">
      <alignment horizontal="left" vertical="center"/>
    </xf>
    <xf numFmtId="0" fontId="85" fillId="0" borderId="1">
      <alignment horizontal="left" vertical="center"/>
    </xf>
    <xf numFmtId="0" fontId="0" fillId="4" borderId="31" applyNumberFormat="0" applyFont="0" applyAlignment="0" applyProtection="0">
      <alignment vertical="center"/>
    </xf>
    <xf numFmtId="0" fontId="85" fillId="0" borderId="1">
      <alignment horizontal="left" vertical="center"/>
    </xf>
    <xf numFmtId="0" fontId="85" fillId="0" borderId="1">
      <alignment horizontal="left" vertical="center"/>
    </xf>
    <xf numFmtId="0" fontId="85"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7" fillId="37" borderId="30" applyNumberFormat="0" applyAlignment="0" applyProtection="0">
      <alignment vertical="center"/>
    </xf>
    <xf numFmtId="0" fontId="8" fillId="0" borderId="0">
      <alignment vertical="center"/>
    </xf>
    <xf numFmtId="1" fontId="68" fillId="0" borderId="20" applyFill="0" applyProtection="0">
      <alignment horizontal="center" vertical="center"/>
    </xf>
    <xf numFmtId="0" fontId="8" fillId="0" borderId="0">
      <alignment vertical="center"/>
    </xf>
    <xf numFmtId="0" fontId="117" fillId="37" borderId="30" applyNumberFormat="0" applyAlignment="0" applyProtection="0">
      <alignment vertical="center"/>
    </xf>
    <xf numFmtId="0" fontId="8" fillId="0" borderId="0">
      <alignment vertical="center"/>
    </xf>
    <xf numFmtId="0" fontId="8" fillId="0" borderId="0">
      <alignment vertical="center"/>
    </xf>
    <xf numFmtId="0" fontId="117" fillId="37" borderId="30" applyNumberFormat="0" applyAlignment="0" applyProtection="0">
      <alignment vertical="center"/>
    </xf>
    <xf numFmtId="0" fontId="6" fillId="0" borderId="0">
      <alignment vertical="center"/>
    </xf>
    <xf numFmtId="0" fontId="6" fillId="0" borderId="0">
      <alignment vertical="center"/>
    </xf>
    <xf numFmtId="0" fontId="117" fillId="37" borderId="30"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62" fillId="40"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109" fillId="0" borderId="0" applyNumberFormat="0" applyFill="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109" fillId="0" borderId="0" applyNumberFormat="0" applyFill="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68" fillId="0" borderId="4" applyNumberFormat="0" applyFill="0" applyProtection="0">
      <alignment horizontal="lef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115" fillId="0" borderId="0" applyNumberFormat="0" applyFill="0" applyBorder="0" applyAlignment="0" applyProtection="0">
      <alignment vertical="top"/>
      <protection locked="0"/>
    </xf>
    <xf numFmtId="0" fontId="1" fillId="0" borderId="0">
      <alignmen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35" applyNumberFormat="0" applyFill="0" applyAlignment="0" applyProtection="0">
      <alignment vertical="center"/>
    </xf>
    <xf numFmtId="0" fontId="116" fillId="0" borderId="0" applyNumberForma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35"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116" fillId="0" borderId="0" applyNumberForma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116" fillId="0" borderId="0" applyNumberForma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4" fontId="0" fillId="0" borderId="0" applyFon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7" fillId="37" borderId="3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13" fillId="11" borderId="40"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65" fillId="0" borderId="20" applyNumberFormat="0" applyFill="0" applyProtection="0">
      <alignment horizontal="lef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112" fillId="0" borderId="39" applyNumberFormat="0" applyFill="0" applyAlignment="0" applyProtection="0">
      <alignment vertical="center"/>
    </xf>
    <xf numFmtId="0" fontId="93" fillId="0" borderId="0">
      <alignment vertical="center"/>
    </xf>
    <xf numFmtId="202" fontId="0" fillId="0" borderId="0" applyFont="0" applyFill="0" applyBorder="0" applyAlignment="0" applyProtection="0">
      <alignment vertical="center"/>
    </xf>
    <xf numFmtId="0" fontId="94" fillId="49" borderId="30"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8" fontId="0" fillId="0" borderId="0" applyFont="0" applyFill="0" applyBorder="0" applyAlignment="0" applyProtection="0">
      <alignment vertical="center"/>
    </xf>
    <xf numFmtId="43" fontId="0" fillId="0" borderId="0" applyFont="0" applyFill="0" applyBorder="0" applyAlignment="0" applyProtection="0">
      <alignment vertical="center"/>
    </xf>
    <xf numFmtId="198"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63" borderId="0" applyNumberFormat="0" applyBorder="0" applyAlignment="0" applyProtection="0">
      <alignment vertical="center"/>
    </xf>
    <xf numFmtId="0" fontId="14" fillId="63" borderId="0" applyNumberFormat="0" applyBorder="0" applyAlignment="0" applyProtection="0">
      <alignment vertical="center"/>
    </xf>
    <xf numFmtId="0" fontId="14" fillId="59" borderId="0" applyNumberFormat="0" applyBorder="0" applyAlignment="0" applyProtection="0">
      <alignment vertical="center"/>
    </xf>
    <xf numFmtId="0" fontId="14" fillId="64" borderId="0" applyNumberFormat="0" applyBorder="0" applyAlignment="0" applyProtection="0">
      <alignment vertical="center"/>
    </xf>
    <xf numFmtId="0" fontId="14" fillId="64"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25"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66" borderId="0" applyNumberFormat="0" applyBorder="0" applyAlignment="0" applyProtection="0">
      <alignment vertical="center"/>
    </xf>
    <xf numFmtId="0" fontId="64" fillId="66" borderId="0" applyNumberFormat="0" applyBorder="0" applyAlignment="0" applyProtection="0">
      <alignment vertical="center"/>
    </xf>
    <xf numFmtId="0" fontId="64" fillId="66" borderId="0" applyNumberFormat="0" applyBorder="0" applyAlignment="0" applyProtection="0">
      <alignment vertical="center"/>
    </xf>
    <xf numFmtId="0" fontId="64" fillId="66"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21"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67" borderId="0" applyNumberFormat="0" applyBorder="0" applyAlignment="0" applyProtection="0">
      <alignment vertical="center"/>
    </xf>
    <xf numFmtId="0" fontId="64" fillId="67" borderId="0" applyNumberFormat="0" applyBorder="0" applyAlignment="0" applyProtection="0">
      <alignment vertical="center"/>
    </xf>
    <xf numFmtId="182" fontId="68" fillId="0" borderId="20" applyFill="0" applyProtection="0">
      <alignment horizontal="right" vertical="center"/>
    </xf>
    <xf numFmtId="182" fontId="68" fillId="0" borderId="20" applyFill="0" applyProtection="0">
      <alignment horizontal="right" vertical="center"/>
    </xf>
    <xf numFmtId="182" fontId="68" fillId="0" borderId="20" applyFill="0" applyProtection="0">
      <alignment horizontal="right" vertical="center"/>
    </xf>
    <xf numFmtId="182" fontId="68" fillId="0" borderId="20" applyFill="0" applyProtection="0">
      <alignment horizontal="right" vertical="center"/>
    </xf>
    <xf numFmtId="182" fontId="68" fillId="0" borderId="20" applyFill="0" applyProtection="0">
      <alignment horizontal="right" vertical="center"/>
    </xf>
    <xf numFmtId="182" fontId="68" fillId="0" borderId="20" applyFill="0" applyProtection="0">
      <alignment horizontal="right" vertical="center"/>
    </xf>
    <xf numFmtId="182" fontId="68" fillId="0" borderId="20" applyFill="0" applyProtection="0">
      <alignment horizontal="right" vertical="center"/>
    </xf>
    <xf numFmtId="0" fontId="68" fillId="0" borderId="4" applyNumberFormat="0" applyFill="0" applyProtection="0">
      <alignment horizontal="left" vertical="center"/>
    </xf>
    <xf numFmtId="0" fontId="68" fillId="0" borderId="4" applyNumberFormat="0" applyFill="0" applyProtection="0">
      <alignment horizontal="left" vertical="center"/>
    </xf>
    <xf numFmtId="0" fontId="68" fillId="0" borderId="4" applyNumberFormat="0" applyFill="0" applyProtection="0">
      <alignment horizontal="left" vertical="center"/>
    </xf>
    <xf numFmtId="0" fontId="68" fillId="0" borderId="4" applyNumberFormat="0" applyFill="0" applyProtection="0">
      <alignment horizontal="left" vertical="center"/>
    </xf>
    <xf numFmtId="0" fontId="68" fillId="0" borderId="4" applyNumberFormat="0" applyFill="0" applyProtection="0">
      <alignment horizontal="left" vertical="center"/>
    </xf>
    <xf numFmtId="0" fontId="68" fillId="0" borderId="4" applyNumberFormat="0" applyFill="0" applyProtection="0">
      <alignment horizontal="lef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95" fillId="48" borderId="0" applyNumberFormat="0" applyBorder="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87" fillId="37" borderId="28"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0" fontId="94" fillId="49" borderId="30" applyNumberFormat="0" applyAlignment="0" applyProtection="0">
      <alignment vertical="center"/>
    </xf>
    <xf numFmtId="1" fontId="68" fillId="0" borderId="20" applyFill="0" applyProtection="0">
      <alignment horizontal="center" vertical="center"/>
    </xf>
    <xf numFmtId="1" fontId="68" fillId="0" borderId="20" applyFill="0" applyProtection="0">
      <alignment horizontal="center" vertical="center"/>
    </xf>
    <xf numFmtId="1" fontId="68" fillId="0" borderId="20" applyFill="0" applyProtection="0">
      <alignment horizontal="center" vertical="center"/>
    </xf>
    <xf numFmtId="1" fontId="68" fillId="0" borderId="20" applyFill="0" applyProtection="0">
      <alignment horizontal="center" vertical="center"/>
    </xf>
    <xf numFmtId="1" fontId="68" fillId="0" borderId="20" applyFill="0" applyProtection="0">
      <alignment horizontal="center" vertical="center"/>
    </xf>
    <xf numFmtId="0" fontId="121" fillId="0" borderId="0">
      <alignment vertical="center"/>
    </xf>
    <xf numFmtId="0" fontId="80"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122" fillId="0" borderId="0">
      <protection locked="0"/>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4" borderId="31" applyNumberFormat="0" applyFont="0" applyAlignment="0" applyProtection="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cellStyleXfs>
  <cellXfs count="407">
    <xf numFmtId="0" fontId="0" fillId="0" borderId="0" xfId="0" applyAlignment="1"/>
    <xf numFmtId="0" fontId="1" fillId="0" borderId="0" xfId="0" applyFont="1" applyFill="1" applyBorder="1" applyAlignment="1">
      <alignment vertical="center"/>
    </xf>
    <xf numFmtId="0" fontId="2" fillId="0" borderId="0" xfId="1015" applyFont="1" applyFill="1" applyBorder="1" applyAlignment="1">
      <alignment horizontal="center" vertical="center"/>
    </xf>
    <xf numFmtId="0" fontId="3" fillId="0" borderId="1" xfId="101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5" applyFont="1" applyFill="1" applyBorder="1" applyAlignment="1">
      <alignment horizontal="center" vertical="center"/>
    </xf>
    <xf numFmtId="0" fontId="1" fillId="0" borderId="1" xfId="0" applyFont="1" applyFill="1" applyBorder="1" applyAlignment="1">
      <alignment vertical="center" wrapText="1"/>
    </xf>
    <xf numFmtId="0" fontId="6" fillId="0" borderId="0" xfId="225" applyFont="1" applyFill="1" applyBorder="1" applyAlignment="1">
      <alignment vertical="center"/>
    </xf>
    <xf numFmtId="0" fontId="7" fillId="0" borderId="0" xfId="225" applyFont="1" applyFill="1" applyBorder="1" applyAlignment="1">
      <alignment vertical="center"/>
    </xf>
    <xf numFmtId="0" fontId="8" fillId="0" borderId="0" xfId="225" applyFont="1" applyFill="1" applyBorder="1" applyAlignment="1">
      <alignment vertical="center"/>
    </xf>
    <xf numFmtId="0" fontId="8" fillId="0" borderId="0" xfId="0" applyFont="1" applyFill="1" applyBorder="1" applyAlignment="1">
      <alignment vertical="center"/>
    </xf>
    <xf numFmtId="0" fontId="9" fillId="0" borderId="0" xfId="225" applyNumberFormat="1" applyFont="1" applyFill="1" applyBorder="1" applyAlignment="1" applyProtection="1">
      <alignment horizontal="right" vertical="center"/>
    </xf>
    <xf numFmtId="0" fontId="10" fillId="0" borderId="0" xfId="225" applyNumberFormat="1" applyFont="1" applyFill="1" applyBorder="1" applyAlignment="1" applyProtection="1">
      <alignment horizontal="center" vertical="center"/>
    </xf>
    <xf numFmtId="0" fontId="0" fillId="0" borderId="0" xfId="225" applyNumberFormat="1" applyFont="1" applyFill="1" applyBorder="1" applyAlignment="1" applyProtection="1">
      <alignment horizontal="left" vertical="center"/>
    </xf>
    <xf numFmtId="0" fontId="11" fillId="0" borderId="1" xfId="900" applyFont="1" applyFill="1" applyBorder="1" applyAlignment="1">
      <alignment horizontal="center" vertical="center" wrapText="1"/>
    </xf>
    <xf numFmtId="0" fontId="12" fillId="0" borderId="1" xfId="900" applyFont="1" applyFill="1" applyBorder="1" applyAlignment="1">
      <alignment horizontal="center" vertical="center" wrapText="1"/>
    </xf>
    <xf numFmtId="0" fontId="13" fillId="0" borderId="1" xfId="900" applyFont="1" applyFill="1" applyBorder="1" applyAlignment="1">
      <alignment vertical="center" wrapText="1"/>
    </xf>
    <xf numFmtId="0" fontId="13" fillId="0" borderId="1" xfId="900" applyFont="1" applyFill="1" applyBorder="1" applyAlignment="1">
      <alignment horizontal="center" vertical="center" wrapText="1"/>
    </xf>
    <xf numFmtId="0" fontId="13" fillId="0" borderId="2" xfId="900" applyFont="1" applyFill="1" applyBorder="1" applyAlignment="1">
      <alignment horizontal="center" vertical="center" wrapText="1"/>
    </xf>
    <xf numFmtId="0" fontId="13" fillId="0" borderId="1" xfId="900" applyFont="1" applyFill="1" applyBorder="1" applyAlignment="1">
      <alignment horizontal="left" vertical="center" wrapText="1" indent="1"/>
    </xf>
    <xf numFmtId="0" fontId="13" fillId="0" borderId="3" xfId="900" applyFont="1" applyFill="1" applyBorder="1" applyAlignment="1">
      <alignment horizontal="center" vertical="center" wrapText="1"/>
    </xf>
    <xf numFmtId="0" fontId="13" fillId="0" borderId="1" xfId="900" applyNumberFormat="1" applyFont="1" applyFill="1" applyBorder="1" applyAlignment="1" applyProtection="1">
      <alignment horizontal="center" vertical="center" wrapText="1"/>
    </xf>
    <xf numFmtId="0" fontId="13" fillId="0" borderId="4" xfId="900" applyFont="1" applyFill="1" applyBorder="1" applyAlignment="1">
      <alignment horizontal="center" vertical="center" wrapText="1"/>
    </xf>
    <xf numFmtId="0" fontId="14" fillId="0" borderId="1" xfId="900" applyFont="1" applyFill="1" applyBorder="1" applyAlignment="1">
      <alignment horizontal="center" vertical="center" wrapText="1"/>
    </xf>
    <xf numFmtId="0" fontId="15" fillId="0" borderId="1" xfId="900" applyFont="1" applyFill="1" applyBorder="1" applyAlignment="1">
      <alignment horizontal="left" vertical="center" wrapText="1" indent="1"/>
    </xf>
    <xf numFmtId="0" fontId="16" fillId="0" borderId="1" xfId="900" applyFont="1" applyFill="1" applyBorder="1" applyAlignment="1">
      <alignment horizontal="left" vertical="center" wrapText="1" indent="1"/>
    </xf>
    <xf numFmtId="0" fontId="17" fillId="0" borderId="1" xfId="900" applyFont="1" applyFill="1" applyBorder="1" applyAlignment="1">
      <alignment horizontal="left" vertical="center" wrapText="1" indent="1"/>
    </xf>
    <xf numFmtId="49" fontId="13" fillId="0" borderId="3" xfId="892" applyNumberFormat="1" applyFont="1" applyFill="1" applyBorder="1" applyAlignment="1">
      <alignment horizontal="center" vertical="center" wrapText="1"/>
    </xf>
    <xf numFmtId="49" fontId="13" fillId="0" borderId="1" xfId="892" applyNumberFormat="1" applyFont="1" applyFill="1" applyBorder="1" applyAlignment="1">
      <alignment horizontal="left" vertical="center" wrapText="1"/>
    </xf>
    <xf numFmtId="49" fontId="13" fillId="0" borderId="1" xfId="892" applyNumberFormat="1" applyFont="1" applyFill="1" applyBorder="1" applyAlignment="1">
      <alignment horizontal="center" vertical="center" wrapText="1"/>
    </xf>
    <xf numFmtId="0" fontId="8" fillId="0" borderId="1" xfId="225" applyFont="1" applyFill="1" applyBorder="1" applyAlignment="1">
      <alignment vertical="center" wrapText="1"/>
    </xf>
    <xf numFmtId="0" fontId="8" fillId="0" borderId="1" xfId="225" applyFont="1" applyFill="1" applyBorder="1" applyAlignment="1">
      <alignment vertical="center"/>
    </xf>
    <xf numFmtId="0" fontId="8" fillId="0" borderId="1" xfId="225" applyFont="1" applyFill="1" applyBorder="1" applyAlignment="1">
      <alignment horizontal="center" vertical="center" wrapText="1"/>
    </xf>
    <xf numFmtId="49" fontId="13" fillId="0" borderId="4" xfId="892" applyNumberFormat="1" applyFont="1" applyFill="1" applyBorder="1" applyAlignment="1">
      <alignment horizontal="center" vertical="center" wrapText="1"/>
    </xf>
    <xf numFmtId="0" fontId="8" fillId="0" borderId="1" xfId="225" applyFont="1" applyFill="1" applyBorder="1" applyAlignment="1">
      <alignment horizontal="center" vertical="center"/>
    </xf>
    <xf numFmtId="0" fontId="8" fillId="0" borderId="2" xfId="225" applyFont="1" applyFill="1" applyBorder="1" applyAlignment="1">
      <alignment horizontal="center" vertical="center" wrapText="1"/>
    </xf>
    <xf numFmtId="49" fontId="13" fillId="0" borderId="2" xfId="892" applyNumberFormat="1" applyFont="1" applyFill="1" applyBorder="1" applyAlignment="1">
      <alignment horizontal="center" vertical="center" wrapText="1"/>
    </xf>
    <xf numFmtId="0" fontId="8" fillId="0" borderId="3" xfId="225" applyFont="1" applyFill="1" applyBorder="1" applyAlignment="1">
      <alignment horizontal="center" vertical="center" wrapText="1"/>
    </xf>
    <xf numFmtId="0" fontId="8" fillId="0" borderId="4" xfId="225" applyFont="1" applyFill="1" applyBorder="1" applyAlignment="1">
      <alignment horizontal="center" vertical="center" wrapText="1"/>
    </xf>
    <xf numFmtId="0" fontId="8" fillId="0" borderId="1" xfId="2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196" fontId="24" fillId="0" borderId="1" xfId="0" applyNumberFormat="1" applyFont="1" applyFill="1" applyBorder="1" applyAlignment="1">
      <alignment horizontal="left" vertical="center" wrapText="1"/>
    </xf>
    <xf numFmtId="196" fontId="24" fillId="0" borderId="1"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26" fillId="0" borderId="0" xfId="0" applyFont="1" applyFill="1" applyAlignment="1">
      <alignment horizontal="center" vertical="center"/>
    </xf>
    <xf numFmtId="0" fontId="22"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0" fontId="23" fillId="0" borderId="1" xfId="0" applyFont="1" applyFill="1" applyBorder="1" applyAlignment="1">
      <alignment vertical="center"/>
    </xf>
    <xf numFmtId="196"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xf>
    <xf numFmtId="0" fontId="23" fillId="0" borderId="1" xfId="0" applyFont="1" applyFill="1" applyBorder="1" applyAlignment="1">
      <alignment horizontal="lef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3" fillId="0" borderId="1" xfId="0" applyFont="1" applyFill="1" applyBorder="1" applyAlignment="1">
      <alignment horizontal="left" vertical="center" wrapText="1"/>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wrapText="1"/>
    </xf>
    <xf numFmtId="0" fontId="25"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22" fillId="0" borderId="0" xfId="0" applyFont="1" applyFill="1" applyBorder="1" applyAlignment="1">
      <alignment horizontal="right" vertical="center" wrapText="1"/>
    </xf>
    <xf numFmtId="4" fontId="29" fillId="0" borderId="1" xfId="0" applyNumberFormat="1" applyFont="1" applyFill="1" applyBorder="1" applyAlignment="1">
      <alignment vertical="center" wrapText="1"/>
    </xf>
    <xf numFmtId="0" fontId="30" fillId="0" borderId="0" xfId="0" applyFont="1" applyFill="1" applyBorder="1" applyAlignment="1">
      <alignment horizontal="lef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31"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748" applyNumberFormat="1" applyFont="1" applyFill="1" applyAlignment="1" applyProtection="1">
      <alignment horizontal="center" vertical="center" wrapText="1"/>
    </xf>
    <xf numFmtId="0" fontId="31"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8" fillId="0" borderId="0" xfId="748" applyFill="1" applyAlignment="1"/>
    <xf numFmtId="0" fontId="8" fillId="0" borderId="0" xfId="748" applyFill="1" applyAlignment="1">
      <alignment horizontal="right" vertical="center"/>
    </xf>
    <xf numFmtId="0" fontId="2" fillId="0" borderId="0" xfId="748" applyNumberFormat="1" applyFont="1" applyFill="1" applyAlignment="1" applyProtection="1">
      <alignment horizontal="right" vertical="center" wrapText="1"/>
    </xf>
    <xf numFmtId="0" fontId="12" fillId="0" borderId="0" xfId="803" applyFont="1" applyFill="1" applyAlignment="1" applyProtection="1">
      <alignment horizontal="left" vertical="center"/>
    </xf>
    <xf numFmtId="190" fontId="32" fillId="0" borderId="0" xfId="803" applyNumberFormat="1" applyFont="1" applyFill="1" applyAlignment="1">
      <alignment horizontal="right" vertical="center"/>
    </xf>
    <xf numFmtId="0" fontId="32" fillId="0" borderId="0" xfId="803" applyFont="1" applyFill="1" applyAlignment="1">
      <alignment horizontal="right" vertical="center"/>
    </xf>
    <xf numFmtId="179" fontId="32" fillId="0" borderId="0" xfId="803" applyNumberFormat="1" applyFont="1" applyFill="1" applyBorder="1" applyAlignment="1" applyProtection="1">
      <alignment horizontal="right"/>
    </xf>
    <xf numFmtId="2" fontId="31" fillId="0" borderId="1" xfId="802" applyNumberFormat="1" applyFont="1" applyFill="1" applyBorder="1" applyAlignment="1" applyProtection="1">
      <alignment horizontal="center" vertical="center" wrapText="1"/>
    </xf>
    <xf numFmtId="177" fontId="31" fillId="0" borderId="1" xfId="1016" applyNumberFormat="1" applyFont="1" applyFill="1" applyBorder="1" applyAlignment="1">
      <alignment horizontal="center" vertical="center" wrapText="1"/>
    </xf>
    <xf numFmtId="177" fontId="31" fillId="0" borderId="2" xfId="1016" applyNumberFormat="1" applyFont="1" applyFill="1" applyBorder="1" applyAlignment="1">
      <alignment horizontal="center" vertical="center" wrapText="1"/>
    </xf>
    <xf numFmtId="49" fontId="31" fillId="0" borderId="1" xfId="804" applyNumberFormat="1" applyFont="1" applyFill="1" applyBorder="1" applyAlignment="1" applyProtection="1">
      <alignment horizontal="left" vertical="center"/>
    </xf>
    <xf numFmtId="201" fontId="13" fillId="0" borderId="5" xfId="579" applyNumberFormat="1" applyFont="1" applyFill="1" applyBorder="1" applyAlignment="1">
      <alignment horizontal="right" vertical="center"/>
    </xf>
    <xf numFmtId="201" fontId="13" fillId="0" borderId="6" xfId="579" applyNumberFormat="1" applyFont="1" applyFill="1" applyBorder="1" applyAlignment="1">
      <alignment horizontal="right" vertical="center"/>
    </xf>
    <xf numFmtId="0" fontId="8" fillId="0" borderId="1" xfId="785" applyBorder="1" applyAlignment="1"/>
    <xf numFmtId="49" fontId="29" fillId="0" borderId="1" xfId="804" applyNumberFormat="1" applyFont="1" applyFill="1" applyBorder="1" applyAlignment="1" applyProtection="1">
      <alignment horizontal="left" vertical="center"/>
    </xf>
    <xf numFmtId="185" fontId="11" fillId="0" borderId="6" xfId="23" applyNumberFormat="1" applyFont="1" applyFill="1" applyBorder="1" applyAlignment="1">
      <alignment horizontal="right" vertical="center" wrapText="1"/>
    </xf>
    <xf numFmtId="185" fontId="33" fillId="0" borderId="0" xfId="23" applyNumberFormat="1" applyFont="1" applyFill="1" applyBorder="1" applyAlignment="1" applyProtection="1">
      <alignment vertical="center" wrapText="1"/>
    </xf>
    <xf numFmtId="185" fontId="12" fillId="0" borderId="6" xfId="23" applyNumberFormat="1" applyFont="1" applyFill="1" applyBorder="1" applyAlignment="1" applyProtection="1">
      <alignment horizontal="right" vertical="center" wrapText="1"/>
    </xf>
    <xf numFmtId="185" fontId="12" fillId="2" borderId="6" xfId="23" applyNumberFormat="1" applyFont="1" applyFill="1" applyBorder="1" applyAlignment="1" applyProtection="1">
      <alignment horizontal="right" vertical="center" wrapText="1"/>
    </xf>
    <xf numFmtId="185" fontId="12" fillId="0" borderId="5" xfId="23" applyNumberFormat="1" applyFont="1" applyFill="1" applyBorder="1" applyAlignment="1" applyProtection="1">
      <alignment horizontal="right" vertical="center" wrapText="1"/>
    </xf>
    <xf numFmtId="185" fontId="11" fillId="0" borderId="7" xfId="23" applyNumberFormat="1" applyFont="1" applyFill="1" applyBorder="1" applyAlignment="1" applyProtection="1">
      <alignment horizontal="right" vertical="center" wrapText="1"/>
    </xf>
    <xf numFmtId="203" fontId="12" fillId="0" borderId="1" xfId="0" applyNumberFormat="1" applyFont="1" applyFill="1" applyBorder="1" applyAlignment="1">
      <alignment horizontal="right" vertical="center" wrapText="1"/>
    </xf>
    <xf numFmtId="49" fontId="31" fillId="0" borderId="1" xfId="804" applyNumberFormat="1" applyFont="1" applyFill="1" applyBorder="1" applyAlignment="1" applyProtection="1">
      <alignment horizontal="distributed" vertical="center"/>
    </xf>
    <xf numFmtId="49" fontId="31" fillId="0" borderId="1" xfId="762" applyNumberFormat="1" applyFont="1" applyFill="1" applyBorder="1" applyAlignment="1" applyProtection="1">
      <alignment horizontal="left" vertical="center"/>
    </xf>
    <xf numFmtId="185" fontId="4" fillId="0" borderId="8" xfId="23" applyNumberFormat="1" applyFont="1" applyFill="1" applyBorder="1" applyAlignment="1" applyProtection="1">
      <alignment vertical="center" wrapText="1"/>
    </xf>
    <xf numFmtId="49" fontId="31" fillId="0" borderId="1" xfId="762" applyNumberFormat="1" applyFont="1" applyFill="1" applyBorder="1" applyAlignment="1" applyProtection="1">
      <alignment horizontal="distributed" vertical="center"/>
    </xf>
    <xf numFmtId="0" fontId="8" fillId="0" borderId="0" xfId="546" applyFill="1" applyAlignment="1"/>
    <xf numFmtId="0" fontId="8" fillId="0" borderId="0" xfId="546" applyAlignment="1"/>
    <xf numFmtId="0" fontId="2" fillId="0" borderId="0" xfId="546" applyNumberFormat="1" applyFont="1" applyFill="1" applyAlignment="1" applyProtection="1">
      <alignment horizontal="center" vertical="center" wrapText="1"/>
    </xf>
    <xf numFmtId="0" fontId="29" fillId="0" borderId="0" xfId="546" applyFont="1" applyFill="1" applyAlignment="1" applyProtection="1">
      <alignment horizontal="left" vertical="center"/>
    </xf>
    <xf numFmtId="190" fontId="29" fillId="0" borderId="0" xfId="546" applyNumberFormat="1" applyFont="1" applyFill="1" applyAlignment="1" applyProtection="1">
      <alignment horizontal="right"/>
    </xf>
    <xf numFmtId="0" fontId="34" fillId="0" borderId="0" xfId="546" applyFont="1" applyFill="1" applyAlignment="1">
      <alignment vertical="center"/>
    </xf>
    <xf numFmtId="0" fontId="29" fillId="0" borderId="0" xfId="546" applyFont="1" applyFill="1" applyAlignment="1">
      <alignment horizontal="right" vertical="center"/>
    </xf>
    <xf numFmtId="0" fontId="31" fillId="0" borderId="1" xfId="546" applyNumberFormat="1" applyFont="1" applyFill="1" applyBorder="1" applyAlignment="1" applyProtection="1">
      <alignment horizontal="center" vertical="center"/>
    </xf>
    <xf numFmtId="177" fontId="31" fillId="0" borderId="1" xfId="1016" applyNumberFormat="1" applyFont="1" applyBorder="1" applyAlignment="1">
      <alignment horizontal="center" vertical="center" wrapText="1"/>
    </xf>
    <xf numFmtId="177" fontId="31" fillId="0" borderId="2" xfId="1016" applyNumberFormat="1" applyFont="1" applyBorder="1" applyAlignment="1">
      <alignment horizontal="center" vertical="center" wrapText="1"/>
    </xf>
    <xf numFmtId="49" fontId="31" fillId="0" borderId="1" xfId="344" applyNumberFormat="1" applyFont="1" applyFill="1" applyBorder="1" applyAlignment="1" applyProtection="1">
      <alignment vertical="center"/>
    </xf>
    <xf numFmtId="176" fontId="8" fillId="0" borderId="1" xfId="785" applyNumberFormat="1" applyBorder="1" applyAlignment="1"/>
    <xf numFmtId="197" fontId="12" fillId="0" borderId="1" xfId="836" applyNumberFormat="1" applyFont="1" applyFill="1" applyBorder="1" applyAlignment="1">
      <alignment horizontal="right" vertical="center" wrapText="1"/>
    </xf>
    <xf numFmtId="49" fontId="29" fillId="0" borderId="1" xfId="344" applyNumberFormat="1" applyFont="1" applyFill="1" applyBorder="1" applyAlignment="1" applyProtection="1">
      <alignment vertical="center"/>
    </xf>
    <xf numFmtId="176" fontId="29" fillId="0" borderId="5" xfId="725" applyNumberFormat="1" applyFont="1" applyBorder="1" applyAlignment="1">
      <alignment horizontal="right" vertical="center" wrapText="1"/>
    </xf>
    <xf numFmtId="176" fontId="8" fillId="0" borderId="1" xfId="785" applyNumberFormat="1" applyFill="1" applyBorder="1" applyAlignment="1"/>
    <xf numFmtId="49" fontId="29" fillId="0" borderId="4" xfId="344" applyNumberFormat="1" applyFont="1" applyFill="1" applyBorder="1" applyAlignment="1" applyProtection="1">
      <alignment vertical="center"/>
    </xf>
    <xf numFmtId="185" fontId="11" fillId="0" borderId="1" xfId="23" applyNumberFormat="1" applyFont="1" applyFill="1" applyBorder="1" applyAlignment="1" applyProtection="1">
      <alignment horizontal="right" vertical="center" wrapText="1"/>
    </xf>
    <xf numFmtId="203" fontId="11" fillId="0" borderId="1" xfId="32" applyNumberFormat="1" applyFont="1" applyFill="1" applyBorder="1" applyAlignment="1" applyProtection="1">
      <alignment horizontal="right" vertical="center" wrapText="1"/>
    </xf>
    <xf numFmtId="185" fontId="12" fillId="2" borderId="1" xfId="23" applyNumberFormat="1" applyFont="1" applyFill="1" applyBorder="1" applyAlignment="1" applyProtection="1">
      <alignment horizontal="right" vertical="center" wrapText="1"/>
    </xf>
    <xf numFmtId="203" fontId="12" fillId="2" borderId="1" xfId="32" applyNumberFormat="1" applyFont="1" applyFill="1" applyBorder="1" applyAlignment="1" applyProtection="1">
      <alignment horizontal="right" vertical="center" wrapText="1"/>
    </xf>
    <xf numFmtId="49" fontId="29" fillId="0" borderId="1" xfId="762" applyNumberFormat="1" applyFont="1" applyFill="1" applyBorder="1" applyAlignment="1" applyProtection="1">
      <alignment vertical="center"/>
    </xf>
    <xf numFmtId="176" fontId="11" fillId="0" borderId="5" xfId="725" applyNumberFormat="1" applyFont="1" applyBorder="1" applyAlignment="1">
      <alignment horizontal="right" vertical="center" wrapText="1"/>
    </xf>
    <xf numFmtId="0" fontId="8" fillId="0" borderId="0" xfId="785" applyFill="1" applyAlignment="1"/>
    <xf numFmtId="0" fontId="8" fillId="0" borderId="0" xfId="785" applyAlignment="1"/>
    <xf numFmtId="0" fontId="2" fillId="0" borderId="0" xfId="785" applyNumberFormat="1" applyFont="1" applyFill="1" applyAlignment="1" applyProtection="1">
      <alignment horizontal="center" vertical="center" wrapText="1"/>
    </xf>
    <xf numFmtId="0" fontId="12" fillId="0" borderId="0" xfId="560" applyFont="1" applyAlignment="1" applyProtection="1">
      <alignment horizontal="left" vertical="center"/>
    </xf>
    <xf numFmtId="0" fontId="32" fillId="0" borderId="0" xfId="560" applyFont="1" applyAlignment="1"/>
    <xf numFmtId="205" fontId="32" fillId="0" borderId="0" xfId="560" applyNumberFormat="1" applyFont="1" applyAlignment="1"/>
    <xf numFmtId="179" fontId="35" fillId="0" borderId="0" xfId="560" applyNumberFormat="1" applyFont="1" applyFill="1" applyBorder="1" applyAlignment="1" applyProtection="1">
      <alignment horizontal="right"/>
    </xf>
    <xf numFmtId="0" fontId="8" fillId="0" borderId="0" xfId="785" applyAlignment="1">
      <alignment vertical="center"/>
    </xf>
    <xf numFmtId="0" fontId="29" fillId="0" borderId="0" xfId="785" applyFont="1" applyFill="1" applyAlignment="1" applyProtection="1">
      <alignment horizontal="left" vertical="center"/>
    </xf>
    <xf numFmtId="4" fontId="29" fillId="0" borderId="0" xfId="785" applyNumberFormat="1" applyFont="1" applyFill="1" applyAlignment="1" applyProtection="1">
      <alignment horizontal="right" vertical="center"/>
    </xf>
    <xf numFmtId="205" fontId="34" fillId="0" borderId="0" xfId="785" applyNumberFormat="1" applyFont="1" applyFill="1" applyAlignment="1">
      <alignment vertical="center"/>
    </xf>
    <xf numFmtId="0" fontId="29" fillId="0" borderId="0" xfId="785" applyFont="1" applyFill="1" applyAlignment="1">
      <alignment horizontal="right" vertical="center"/>
    </xf>
    <xf numFmtId="0" fontId="31" fillId="0" borderId="1" xfId="781" applyNumberFormat="1" applyFont="1" applyFill="1" applyBorder="1" applyAlignment="1" applyProtection="1">
      <alignment horizontal="center" vertical="center"/>
    </xf>
    <xf numFmtId="49" fontId="31" fillId="0" borderId="1" xfId="786" applyNumberFormat="1" applyFont="1" applyFill="1" applyBorder="1" applyAlignment="1" applyProtection="1">
      <alignment vertical="center"/>
    </xf>
    <xf numFmtId="49" fontId="29" fillId="0" borderId="1" xfId="786" applyNumberFormat="1" applyFont="1" applyFill="1" applyBorder="1" applyAlignment="1" applyProtection="1">
      <alignment vertical="center"/>
    </xf>
    <xf numFmtId="176" fontId="12" fillId="0" borderId="9" xfId="725" applyNumberFormat="1" applyFont="1" applyFill="1" applyBorder="1" applyAlignment="1">
      <alignment horizontal="right" vertical="center" wrapText="1"/>
    </xf>
    <xf numFmtId="176" fontId="12" fillId="0" borderId="10" xfId="725" applyNumberFormat="1" applyFont="1" applyBorder="1" applyAlignment="1">
      <alignment horizontal="right" vertical="center" wrapText="1"/>
    </xf>
    <xf numFmtId="176" fontId="12" fillId="2" borderId="5" xfId="725" applyNumberFormat="1" applyFont="1" applyFill="1" applyBorder="1" applyAlignment="1">
      <alignment horizontal="right" vertical="center" wrapText="1"/>
    </xf>
    <xf numFmtId="49" fontId="29" fillId="0" borderId="2" xfId="762" applyNumberFormat="1" applyFont="1" applyFill="1" applyBorder="1" applyAlignment="1" applyProtection="1">
      <alignment vertical="center"/>
    </xf>
    <xf numFmtId="0" fontId="8" fillId="0" borderId="0" xfId="1016">
      <alignment vertical="center"/>
    </xf>
    <xf numFmtId="0" fontId="7" fillId="0" borderId="0" xfId="1016" applyFont="1" applyAlignment="1">
      <alignment horizontal="center" vertical="center" wrapText="1"/>
    </xf>
    <xf numFmtId="0" fontId="8" fillId="0" borderId="0" xfId="1016" applyFill="1">
      <alignment vertical="center"/>
    </xf>
    <xf numFmtId="0" fontId="1" fillId="0" borderId="0" xfId="0" applyFont="1" applyFill="1" applyAlignment="1">
      <alignment vertical="center"/>
    </xf>
    <xf numFmtId="0" fontId="36" fillId="0" borderId="0" xfId="837" applyFont="1" applyAlignment="1">
      <alignment horizontal="center" vertical="center" shrinkToFit="1"/>
    </xf>
    <xf numFmtId="0" fontId="10" fillId="0" borderId="0" xfId="837" applyFont="1" applyAlignment="1">
      <alignment horizontal="center" vertical="center" shrinkToFit="1"/>
    </xf>
    <xf numFmtId="0" fontId="12" fillId="0" borderId="0" xfId="837" applyFont="1" applyBorder="1" applyAlignment="1">
      <alignment horizontal="left" vertical="center" wrapText="1"/>
    </xf>
    <xf numFmtId="0" fontId="12" fillId="0" borderId="0" xfId="0" applyFont="1" applyFill="1" applyAlignment="1">
      <alignment horizontal="right"/>
    </xf>
    <xf numFmtId="0" fontId="31" fillId="0" borderId="1" xfId="1019" applyFont="1" applyBorder="1" applyAlignment="1">
      <alignment horizontal="center" vertical="center"/>
    </xf>
    <xf numFmtId="49" fontId="31" fillId="0" borderId="1" xfId="0" applyNumberFormat="1" applyFont="1" applyFill="1" applyBorder="1" applyAlignment="1" applyProtection="1">
      <alignment vertical="center" wrapText="1"/>
    </xf>
    <xf numFmtId="185" fontId="29" fillId="0" borderId="1" xfId="23" applyNumberFormat="1" applyFont="1" applyBorder="1" applyAlignment="1">
      <alignment horizontal="right" vertical="center" wrapText="1"/>
    </xf>
    <xf numFmtId="0" fontId="29" fillId="0" borderId="1" xfId="51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7" fillId="0" borderId="1" xfId="1016" applyFont="1" applyFill="1" applyBorder="1">
      <alignment vertical="center"/>
    </xf>
    <xf numFmtId="0" fontId="0" fillId="0" borderId="0" xfId="0" applyFill="1" applyAlignment="1"/>
    <xf numFmtId="0" fontId="10" fillId="0" borderId="0" xfId="836" applyFont="1" applyFill="1" applyAlignment="1">
      <alignment horizontal="center" vertical="center" shrinkToFit="1"/>
    </xf>
    <xf numFmtId="0" fontId="12" fillId="0" borderId="0" xfId="836" applyFont="1" applyFill="1" applyAlignment="1">
      <alignment horizontal="left" vertical="center" wrapText="1"/>
    </xf>
    <xf numFmtId="177" fontId="29" fillId="0" borderId="0" xfId="1017" applyNumberFormat="1" applyFont="1" applyFill="1" applyBorder="1" applyAlignment="1">
      <alignment horizontal="right" vertical="center"/>
    </xf>
    <xf numFmtId="0" fontId="31" fillId="0" borderId="2" xfId="1017" applyFont="1" applyFill="1" applyBorder="1" applyAlignment="1">
      <alignment horizontal="center" vertical="center"/>
    </xf>
    <xf numFmtId="185" fontId="31" fillId="0" borderId="1" xfId="1016" applyNumberFormat="1" applyFont="1" applyFill="1" applyBorder="1" applyAlignment="1">
      <alignment horizontal="right" vertical="center" wrapText="1"/>
    </xf>
    <xf numFmtId="203" fontId="31" fillId="0" borderId="1" xfId="1016" applyNumberFormat="1" applyFont="1" applyFill="1" applyBorder="1" applyAlignment="1">
      <alignment horizontal="right" vertical="center" wrapText="1"/>
    </xf>
    <xf numFmtId="185" fontId="29" fillId="0" borderId="1" xfId="1016" applyNumberFormat="1" applyFont="1" applyFill="1" applyBorder="1" applyAlignment="1">
      <alignment horizontal="right" vertical="center" wrapText="1"/>
    </xf>
    <xf numFmtId="203" fontId="29" fillId="0" borderId="1" xfId="1016" applyNumberFormat="1" applyFont="1" applyFill="1" applyBorder="1" applyAlignment="1">
      <alignment horizontal="right" vertical="center" wrapText="1"/>
    </xf>
    <xf numFmtId="0" fontId="31" fillId="0" borderId="1" xfId="1016" applyNumberFormat="1" applyFont="1" applyFill="1" applyBorder="1" applyAlignment="1" applyProtection="1">
      <alignment horizontal="right" vertical="center" wrapText="1"/>
    </xf>
    <xf numFmtId="0" fontId="29" fillId="0" borderId="1" xfId="1016" applyNumberFormat="1" applyFont="1" applyFill="1" applyBorder="1" applyAlignment="1" applyProtection="1">
      <alignment horizontal="right" vertical="center" wrapText="1"/>
    </xf>
    <xf numFmtId="0" fontId="31" fillId="0" borderId="1" xfId="1016" applyFont="1" applyFill="1" applyBorder="1" applyAlignment="1">
      <alignment horizontal="distributed" vertical="center" wrapText="1"/>
    </xf>
    <xf numFmtId="0" fontId="31" fillId="0" borderId="1" xfId="510" applyNumberFormat="1" applyFont="1" applyFill="1" applyBorder="1" applyAlignment="1">
      <alignment horizontal="left" vertical="center" wrapText="1"/>
    </xf>
    <xf numFmtId="0" fontId="29" fillId="0" borderId="1" xfId="510" applyNumberFormat="1" applyFont="1" applyFill="1" applyBorder="1" applyAlignment="1">
      <alignment horizontal="left" vertical="center" wrapText="1" indent="2"/>
    </xf>
    <xf numFmtId="185" fontId="12" fillId="0" borderId="11" xfId="0" applyNumberFormat="1" applyFont="1" applyFill="1" applyBorder="1" applyAlignment="1">
      <alignment horizontal="right" vertical="center" wrapText="1"/>
    </xf>
    <xf numFmtId="0" fontId="31" fillId="0" borderId="1" xfId="1016" applyFont="1" applyFill="1" applyBorder="1" applyAlignment="1">
      <alignment horizontal="left" vertical="center" wrapText="1"/>
    </xf>
    <xf numFmtId="185" fontId="11" fillId="0" borderId="12" xfId="0" applyNumberFormat="1" applyFont="1" applyFill="1" applyBorder="1" applyAlignment="1">
      <alignment horizontal="right" vertical="center" wrapText="1"/>
    </xf>
    <xf numFmtId="0" fontId="8" fillId="0" borderId="0" xfId="510" applyAlignment="1"/>
    <xf numFmtId="0" fontId="8" fillId="0" borderId="0" xfId="510" applyFill="1" applyAlignment="1"/>
    <xf numFmtId="0" fontId="10" fillId="0" borderId="0" xfId="836" applyFont="1" applyAlignment="1">
      <alignment horizontal="center" vertical="center" shrinkToFit="1"/>
    </xf>
    <xf numFmtId="0" fontId="12" fillId="0" borderId="0" xfId="836" applyFont="1" applyAlignment="1">
      <alignment horizontal="left" vertical="center" wrapText="1"/>
    </xf>
    <xf numFmtId="0" fontId="29" fillId="0" borderId="0" xfId="510" applyFont="1" applyAlignment="1">
      <alignment horizontal="right"/>
    </xf>
    <xf numFmtId="0" fontId="31" fillId="0" borderId="1" xfId="510" applyFont="1" applyFill="1" applyBorder="1" applyAlignment="1">
      <alignment horizontal="center" vertical="center" wrapText="1"/>
    </xf>
    <xf numFmtId="49" fontId="31" fillId="0" borderId="9" xfId="0" applyNumberFormat="1" applyFont="1" applyFill="1" applyBorder="1" applyAlignment="1" applyProtection="1">
      <alignment vertical="center" wrapText="1"/>
    </xf>
    <xf numFmtId="185" fontId="31" fillId="0" borderId="1" xfId="23" applyNumberFormat="1" applyFont="1" applyFill="1" applyBorder="1" applyAlignment="1">
      <alignment horizontal="right" vertical="center" wrapText="1"/>
    </xf>
    <xf numFmtId="203" fontId="11" fillId="0" borderId="1" xfId="836" applyNumberFormat="1" applyFont="1" applyFill="1" applyBorder="1" applyAlignment="1">
      <alignment horizontal="right" vertical="center" wrapText="1"/>
    </xf>
    <xf numFmtId="49" fontId="29" fillId="0" borderId="9" xfId="0" applyNumberFormat="1" applyFont="1" applyFill="1" applyBorder="1" applyAlignment="1" applyProtection="1">
      <alignment vertical="center" wrapText="1"/>
    </xf>
    <xf numFmtId="203" fontId="12" fillId="0" borderId="1" xfId="0" applyNumberFormat="1" applyFont="1" applyBorder="1" applyAlignment="1">
      <alignment horizontal="right" vertical="center" wrapText="1"/>
    </xf>
    <xf numFmtId="203" fontId="12" fillId="0" borderId="1" xfId="836" applyNumberFormat="1" applyFont="1" applyFill="1" applyBorder="1" applyAlignment="1">
      <alignment horizontal="right" vertical="center" wrapText="1"/>
    </xf>
    <xf numFmtId="185" fontId="29" fillId="0" borderId="1" xfId="23" applyNumberFormat="1" applyFont="1" applyFill="1" applyBorder="1" applyAlignment="1">
      <alignment horizontal="right" vertical="center" wrapText="1"/>
    </xf>
    <xf numFmtId="185" fontId="29" fillId="0" borderId="1" xfId="836" applyNumberFormat="1" applyFont="1" applyFill="1" applyBorder="1" applyAlignment="1">
      <alignment horizontal="right" vertical="center" wrapText="1"/>
    </xf>
    <xf numFmtId="185" fontId="31" fillId="0" borderId="1" xfId="836" applyNumberFormat="1" applyFont="1" applyFill="1" applyBorder="1" applyAlignment="1">
      <alignment horizontal="right" vertical="center" wrapText="1"/>
    </xf>
    <xf numFmtId="185" fontId="29" fillId="0" borderId="1" xfId="1218"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0" fontId="11" fillId="0" borderId="1" xfId="0" applyFont="1" applyBorder="1" applyAlignment="1">
      <alignment horizontal="distributed" vertical="center" wrapText="1"/>
    </xf>
    <xf numFmtId="49" fontId="31" fillId="0" borderId="9" xfId="0" applyNumberFormat="1" applyFont="1" applyFill="1" applyBorder="1" applyAlignment="1" applyProtection="1">
      <alignment horizontal="left" vertical="center" wrapText="1"/>
    </xf>
    <xf numFmtId="185" fontId="31" fillId="0" borderId="5" xfId="0" applyNumberFormat="1" applyFont="1" applyFill="1" applyBorder="1" applyAlignment="1">
      <alignment horizontal="right" vertical="center" wrapText="1"/>
    </xf>
    <xf numFmtId="0" fontId="31" fillId="2" borderId="1" xfId="1016" applyFont="1" applyFill="1" applyBorder="1" applyAlignment="1">
      <alignment horizontal="distributed" vertical="center" wrapText="1"/>
    </xf>
    <xf numFmtId="185" fontId="31" fillId="0" borderId="8" xfId="23" applyNumberFormat="1" applyFont="1" applyFill="1" applyBorder="1" applyAlignment="1">
      <alignment horizontal="right" vertical="center" wrapText="1"/>
    </xf>
    <xf numFmtId="43" fontId="11" fillId="0" borderId="1" xfId="23" applyFont="1" applyFill="1" applyBorder="1" applyAlignment="1" applyProtection="1">
      <alignment horizontal="right" vertical="center" wrapText="1"/>
    </xf>
    <xf numFmtId="0" fontId="29" fillId="0" borderId="0" xfId="510" applyFont="1" applyFill="1" applyAlignment="1"/>
    <xf numFmtId="0" fontId="29" fillId="0" borderId="0" xfId="510" applyFont="1" applyFill="1" applyAlignment="1">
      <alignment horizontal="right"/>
    </xf>
    <xf numFmtId="0" fontId="31" fillId="0" borderId="1" xfId="1017" applyFont="1" applyFill="1" applyBorder="1" applyAlignment="1">
      <alignment horizontal="distributed" vertical="center" wrapText="1" indent="3"/>
    </xf>
    <xf numFmtId="41" fontId="11" fillId="0" borderId="1" xfId="0" applyNumberFormat="1" applyFont="1" applyFill="1" applyBorder="1" applyAlignment="1">
      <alignment horizontal="right" vertical="center" wrapText="1"/>
    </xf>
    <xf numFmtId="203" fontId="11" fillId="0" borderId="1" xfId="0" applyNumberFormat="1" applyFont="1" applyFill="1" applyBorder="1" applyAlignment="1">
      <alignment horizontal="right" vertical="center" wrapText="1"/>
    </xf>
    <xf numFmtId="41" fontId="29" fillId="0" borderId="1" xfId="1016" applyNumberFormat="1" applyFont="1" applyFill="1" applyBorder="1" applyAlignment="1">
      <alignment horizontal="right" vertical="center" wrapText="1"/>
    </xf>
    <xf numFmtId="41" fontId="31" fillId="0" borderId="1" xfId="1016" applyNumberFormat="1" applyFont="1" applyFill="1" applyBorder="1" applyAlignment="1">
      <alignment horizontal="right" vertical="center" wrapText="1"/>
    </xf>
    <xf numFmtId="0" fontId="11" fillId="0" borderId="1" xfId="0" applyFont="1" applyFill="1" applyBorder="1" applyAlignment="1">
      <alignment horizontal="distributed" vertical="center" wrapText="1"/>
    </xf>
    <xf numFmtId="0" fontId="31" fillId="0" borderId="1" xfId="1017" applyFont="1" applyFill="1" applyBorder="1" applyAlignment="1">
      <alignment horizontal="left" vertical="center" wrapText="1"/>
    </xf>
    <xf numFmtId="0" fontId="29" fillId="0" borderId="1" xfId="741" applyNumberFormat="1" applyFont="1" applyFill="1" applyBorder="1" applyAlignment="1">
      <alignment horizontal="left" vertical="center" wrapText="1" indent="2"/>
    </xf>
    <xf numFmtId="0" fontId="31" fillId="0" borderId="1" xfId="741" applyNumberFormat="1" applyFont="1" applyFill="1" applyBorder="1" applyAlignment="1">
      <alignment horizontal="left" vertical="center" wrapText="1"/>
    </xf>
    <xf numFmtId="179" fontId="29" fillId="0" borderId="0" xfId="748" applyNumberFormat="1" applyFont="1" applyFill="1" applyBorder="1" applyAlignment="1" applyProtection="1">
      <alignment horizontal="left" vertical="center"/>
    </xf>
    <xf numFmtId="0" fontId="29" fillId="0" borderId="0" xfId="510" applyFont="1" applyFill="1" applyBorder="1" applyAlignment="1">
      <alignment vertical="center"/>
    </xf>
    <xf numFmtId="0" fontId="29" fillId="0" borderId="0" xfId="510" applyFont="1" applyFill="1" applyAlignment="1">
      <alignment vertical="center"/>
    </xf>
    <xf numFmtId="179" fontId="32" fillId="0" borderId="0" xfId="748" applyNumberFormat="1" applyFont="1" applyFill="1" applyBorder="1" applyAlignment="1" applyProtection="1">
      <alignment horizontal="right" vertical="center"/>
    </xf>
    <xf numFmtId="41" fontId="31" fillId="0" borderId="1" xfId="1218" applyNumberFormat="1" applyFont="1" applyFill="1" applyBorder="1" applyAlignment="1">
      <alignment horizontal="right" vertical="center" wrapText="1"/>
    </xf>
    <xf numFmtId="203" fontId="31" fillId="0" borderId="1" xfId="32" applyNumberFormat="1" applyFont="1" applyFill="1" applyBorder="1" applyAlignment="1">
      <alignment horizontal="right" vertical="center" wrapText="1"/>
    </xf>
    <xf numFmtId="0" fontId="29" fillId="0" borderId="1" xfId="741" applyNumberFormat="1" applyFont="1" applyFill="1" applyBorder="1" applyAlignment="1">
      <alignment horizontal="left" vertical="center" wrapText="1"/>
    </xf>
    <xf numFmtId="41" fontId="29" fillId="0" borderId="1" xfId="1218" applyNumberFormat="1" applyFont="1" applyFill="1" applyBorder="1" applyAlignment="1">
      <alignment horizontal="right" vertical="center" wrapText="1"/>
    </xf>
    <xf numFmtId="41" fontId="33" fillId="0" borderId="1" xfId="0" applyNumberFormat="1" applyFont="1" applyFill="1" applyBorder="1" applyAlignment="1">
      <alignment horizontal="right" vertical="center" wrapText="1"/>
    </xf>
    <xf numFmtId="203" fontId="29" fillId="0" borderId="1" xfId="32" applyNumberFormat="1" applyFont="1" applyFill="1" applyBorder="1" applyAlignment="1">
      <alignment horizontal="right" vertical="center" wrapText="1"/>
    </xf>
    <xf numFmtId="41" fontId="35" fillId="0" borderId="1" xfId="0" applyNumberFormat="1" applyFont="1" applyFill="1" applyBorder="1" applyAlignment="1">
      <alignment horizontal="right" vertical="center" wrapText="1"/>
    </xf>
    <xf numFmtId="0" fontId="29" fillId="0" borderId="2" xfId="741" applyNumberFormat="1" applyFont="1" applyFill="1" applyBorder="1" applyAlignment="1">
      <alignment horizontal="left" vertical="center" wrapText="1"/>
    </xf>
    <xf numFmtId="41" fontId="29" fillId="0" borderId="1" xfId="0" applyNumberFormat="1" applyFont="1" applyFill="1" applyBorder="1" applyAlignment="1" applyProtection="1">
      <alignment horizontal="right" vertical="center" wrapText="1"/>
    </xf>
    <xf numFmtId="41" fontId="12" fillId="0" borderId="1" xfId="0" applyNumberFormat="1" applyFont="1" applyFill="1" applyBorder="1" applyAlignment="1">
      <alignment horizontal="right" vertical="center" wrapText="1"/>
    </xf>
    <xf numFmtId="41" fontId="29" fillId="0" borderId="1" xfId="836" applyNumberFormat="1" applyFont="1" applyFill="1" applyBorder="1" applyAlignment="1">
      <alignment horizontal="right" vertical="center" wrapText="1"/>
    </xf>
    <xf numFmtId="41" fontId="31" fillId="0" borderId="1" xfId="0" applyNumberFormat="1" applyFont="1" applyFill="1" applyBorder="1" applyAlignment="1" applyProtection="1">
      <alignment horizontal="right" vertical="center" wrapText="1"/>
    </xf>
    <xf numFmtId="41" fontId="31" fillId="0" borderId="1" xfId="836" applyNumberFormat="1" applyFont="1" applyFill="1" applyBorder="1" applyAlignment="1">
      <alignment horizontal="right" vertical="center" wrapText="1"/>
    </xf>
    <xf numFmtId="49" fontId="29" fillId="0" borderId="9" xfId="0" applyNumberFormat="1" applyFont="1" applyFill="1" applyBorder="1" applyAlignment="1" applyProtection="1">
      <alignment horizontal="left" vertical="center" wrapText="1"/>
    </xf>
    <xf numFmtId="43" fontId="31" fillId="0" borderId="1" xfId="23" applyFont="1" applyFill="1" applyBorder="1" applyAlignment="1">
      <alignment horizontal="right" vertical="center" wrapText="1"/>
    </xf>
    <xf numFmtId="0" fontId="38" fillId="0" borderId="0" xfId="0" applyFont="1" applyAlignment="1"/>
    <xf numFmtId="0" fontId="10" fillId="0" borderId="0" xfId="762" applyFont="1" applyFill="1" applyAlignment="1">
      <alignment horizontal="center" vertical="center"/>
    </xf>
    <xf numFmtId="0" fontId="12" fillId="0" borderId="0" xfId="762" applyFont="1" applyFill="1" applyAlignment="1">
      <alignment horizontal="left" vertical="center"/>
    </xf>
    <xf numFmtId="0" fontId="12" fillId="0" borderId="0" xfId="0" applyFont="1" applyFill="1" applyAlignment="1">
      <alignment vertical="center"/>
    </xf>
    <xf numFmtId="0" fontId="12" fillId="0" borderId="0" xfId="762" applyFont="1" applyFill="1" applyAlignment="1">
      <alignment horizontal="right" vertical="center"/>
    </xf>
    <xf numFmtId="177" fontId="31" fillId="0" borderId="8" xfId="1016"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85" fontId="29" fillId="0" borderId="1" xfId="0" applyNumberFormat="1" applyFont="1" applyFill="1" applyBorder="1" applyAlignment="1">
      <alignment vertical="center" wrapText="1"/>
    </xf>
    <xf numFmtId="203" fontId="29" fillId="0" borderId="1" xfId="32" applyNumberFormat="1" applyFont="1" applyFill="1" applyBorder="1" applyAlignment="1">
      <alignment vertical="center" wrapText="1"/>
    </xf>
    <xf numFmtId="0" fontId="11" fillId="0" borderId="1" xfId="0" applyFont="1" applyFill="1" applyBorder="1" applyAlignment="1">
      <alignment horizontal="center" vertical="center" wrapText="1"/>
    </xf>
    <xf numFmtId="185" fontId="31" fillId="0" borderId="1" xfId="0" applyNumberFormat="1" applyFont="1" applyFill="1" applyBorder="1" applyAlignment="1">
      <alignment vertical="center" wrapText="1"/>
    </xf>
    <xf numFmtId="203" fontId="31" fillId="0" borderId="1" xfId="32" applyNumberFormat="1" applyFont="1" applyFill="1" applyBorder="1" applyAlignment="1">
      <alignment vertical="center" wrapText="1"/>
    </xf>
    <xf numFmtId="0" fontId="39" fillId="0" borderId="0" xfId="1016" applyFont="1" applyProtection="1">
      <alignment vertical="center"/>
    </xf>
    <xf numFmtId="0" fontId="37" fillId="0" borderId="0" xfId="1016" applyFont="1" applyAlignment="1" applyProtection="1">
      <alignment horizontal="center" vertical="center"/>
    </xf>
    <xf numFmtId="0" fontId="8" fillId="0" borderId="0" xfId="1016" applyProtection="1">
      <alignment vertical="center"/>
    </xf>
    <xf numFmtId="0" fontId="8" fillId="2" borderId="0" xfId="1016" applyFill="1" applyProtection="1">
      <alignment vertical="center"/>
    </xf>
    <xf numFmtId="177" fontId="8" fillId="0" borderId="0" xfId="1016" applyNumberFormat="1" applyProtection="1">
      <alignment vertical="center"/>
    </xf>
    <xf numFmtId="0" fontId="2" fillId="0" borderId="0" xfId="1016" applyFont="1" applyFill="1" applyAlignment="1" applyProtection="1">
      <alignment horizontal="center" vertical="center"/>
    </xf>
    <xf numFmtId="0" fontId="29" fillId="0" borderId="0" xfId="1016" applyFont="1" applyFill="1" applyProtection="1">
      <alignment vertical="center"/>
    </xf>
    <xf numFmtId="177" fontId="29" fillId="0" borderId="0" xfId="1016" applyNumberFormat="1" applyFont="1" applyFill="1" applyBorder="1" applyAlignment="1" applyProtection="1">
      <alignment horizontal="right" vertical="center"/>
    </xf>
    <xf numFmtId="0" fontId="31" fillId="0" borderId="1" xfId="1016" applyFont="1" applyFill="1" applyBorder="1" applyAlignment="1" applyProtection="1">
      <alignment horizontal="distributed" vertical="center" wrapText="1" indent="3"/>
    </xf>
    <xf numFmtId="177" fontId="31" fillId="0" borderId="1" xfId="1016" applyNumberFormat="1" applyFont="1" applyFill="1" applyBorder="1" applyAlignment="1" applyProtection="1">
      <alignment horizontal="center" vertical="center" wrapText="1"/>
    </xf>
    <xf numFmtId="0" fontId="31" fillId="0" borderId="1" xfId="0" applyFont="1" applyFill="1" applyBorder="1" applyAlignment="1" applyProtection="1">
      <alignment vertical="center" wrapText="1"/>
    </xf>
    <xf numFmtId="185" fontId="29" fillId="0" borderId="1" xfId="1340" applyNumberFormat="1" applyFont="1" applyFill="1" applyBorder="1" applyAlignment="1" applyProtection="1">
      <alignment vertical="center"/>
    </xf>
    <xf numFmtId="185" fontId="29" fillId="0" borderId="1" xfId="836" applyNumberFormat="1" applyFont="1" applyFill="1" applyBorder="1" applyAlignment="1" applyProtection="1">
      <alignment vertical="center"/>
    </xf>
    <xf numFmtId="0" fontId="29" fillId="0" borderId="0" xfId="1016" applyFont="1" applyProtection="1">
      <alignment vertical="center"/>
    </xf>
    <xf numFmtId="0" fontId="29"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185" fontId="29" fillId="0" borderId="1" xfId="23" applyNumberFormat="1" applyFont="1" applyFill="1" applyBorder="1" applyAlignment="1" applyProtection="1">
      <alignment horizontal="right" vertical="center" wrapText="1"/>
    </xf>
    <xf numFmtId="0" fontId="11" fillId="0" borderId="1" xfId="0" applyFont="1" applyFill="1" applyBorder="1" applyAlignment="1" applyProtection="1">
      <alignment vertical="center" wrapText="1"/>
    </xf>
    <xf numFmtId="185" fontId="31" fillId="0" borderId="1" xfId="23" applyNumberFormat="1" applyFont="1" applyFill="1" applyBorder="1" applyAlignment="1" applyProtection="1">
      <alignment horizontal="right" vertical="center" wrapText="1"/>
    </xf>
    <xf numFmtId="49" fontId="11" fillId="0" borderId="1" xfId="1001" applyNumberFormat="1" applyFont="1" applyFill="1" applyBorder="1" applyAlignment="1" applyProtection="1">
      <alignment vertical="center" wrapText="1"/>
    </xf>
    <xf numFmtId="49" fontId="12" fillId="0" borderId="1" xfId="1001" applyNumberFormat="1" applyFont="1" applyFill="1" applyBorder="1" applyAlignment="1" applyProtection="1">
      <alignment vertical="center" wrapText="1"/>
    </xf>
    <xf numFmtId="0" fontId="31" fillId="0" borderId="1" xfId="1016" applyFont="1" applyFill="1" applyBorder="1" applyAlignment="1" applyProtection="1">
      <alignment horizontal="distributed" vertical="center" wrapText="1" indent="1"/>
    </xf>
    <xf numFmtId="0" fontId="31" fillId="0" borderId="1" xfId="1016" applyFont="1" applyFill="1" applyBorder="1" applyAlignment="1" applyProtection="1">
      <alignment horizontal="left" vertical="center" wrapText="1"/>
    </xf>
    <xf numFmtId="0" fontId="29" fillId="0" borderId="1" xfId="1016" applyFont="1" applyFill="1" applyBorder="1" applyAlignment="1" applyProtection="1">
      <alignment horizontal="left" vertical="center" wrapText="1"/>
    </xf>
    <xf numFmtId="0" fontId="29" fillId="0" borderId="1" xfId="1015" applyFont="1" applyFill="1" applyBorder="1" applyAlignment="1" applyProtection="1">
      <alignment horizontal="left" vertical="center" wrapText="1"/>
    </xf>
    <xf numFmtId="0" fontId="31" fillId="0" borderId="1" xfId="1015" applyFont="1" applyFill="1" applyBorder="1" applyAlignment="1" applyProtection="1">
      <alignment horizontal="left" vertical="center" wrapText="1"/>
    </xf>
    <xf numFmtId="0" fontId="39" fillId="0" borderId="0" xfId="1016" applyFont="1">
      <alignment vertical="center"/>
    </xf>
    <xf numFmtId="0" fontId="37" fillId="0" borderId="0" xfId="1016" applyFont="1" applyAlignment="1">
      <alignment horizontal="center" vertical="center"/>
    </xf>
    <xf numFmtId="0" fontId="37" fillId="0" borderId="0" xfId="1016" applyFont="1">
      <alignment vertical="center"/>
    </xf>
    <xf numFmtId="177" fontId="8" fillId="0" borderId="0" xfId="1016" applyNumberFormat="1">
      <alignment vertical="center"/>
    </xf>
    <xf numFmtId="0" fontId="2" fillId="0" borderId="0" xfId="1016" applyFont="1" applyFill="1" applyAlignment="1">
      <alignment horizontal="center" vertical="center"/>
    </xf>
    <xf numFmtId="0" fontId="29" fillId="0" borderId="0" xfId="1016" applyFont="1" applyFill="1">
      <alignment vertical="center"/>
    </xf>
    <xf numFmtId="0" fontId="40" fillId="0" borderId="0" xfId="1016" applyFont="1" applyFill="1">
      <alignment vertical="center"/>
    </xf>
    <xf numFmtId="177" fontId="29" fillId="0" borderId="0" xfId="1016" applyNumberFormat="1" applyFont="1" applyFill="1" applyAlignment="1">
      <alignment horizontal="right" vertical="center"/>
    </xf>
    <xf numFmtId="0" fontId="31" fillId="0" borderId="1" xfId="1016" applyFont="1" applyFill="1" applyBorder="1" applyAlignment="1">
      <alignment horizontal="distributed" vertical="center" wrapText="1" indent="3"/>
    </xf>
    <xf numFmtId="49" fontId="11" fillId="0" borderId="1" xfId="1001" applyNumberFormat="1" applyFont="1" applyFill="1" applyBorder="1" applyAlignment="1">
      <alignment vertical="center" wrapText="1"/>
    </xf>
    <xf numFmtId="195" fontId="31" fillId="0" borderId="1" xfId="23" applyNumberFormat="1" applyFont="1" applyFill="1" applyBorder="1" applyAlignment="1">
      <alignment horizontal="right" vertical="center" wrapText="1"/>
    </xf>
    <xf numFmtId="203" fontId="31" fillId="0" borderId="1" xfId="32" applyNumberFormat="1" applyFont="1" applyFill="1" applyBorder="1" applyAlignment="1" applyProtection="1">
      <alignment horizontal="right" vertical="center" wrapText="1"/>
    </xf>
    <xf numFmtId="49" fontId="12" fillId="0" borderId="1" xfId="1001" applyNumberFormat="1" applyFont="1" applyFill="1" applyBorder="1" applyAlignment="1">
      <alignment vertical="center" wrapText="1"/>
    </xf>
    <xf numFmtId="0" fontId="31" fillId="0" borderId="1" xfId="1016" applyFont="1" applyFill="1" applyBorder="1" applyAlignment="1">
      <alignment vertical="center" wrapText="1"/>
    </xf>
    <xf numFmtId="0" fontId="29" fillId="0" borderId="1" xfId="1016" applyFont="1" applyFill="1" applyBorder="1" applyAlignment="1">
      <alignment horizontal="left" vertical="center"/>
    </xf>
    <xf numFmtId="195" fontId="29" fillId="0" borderId="1" xfId="23" applyNumberFormat="1" applyFont="1" applyFill="1" applyBorder="1" applyAlignment="1">
      <alignment horizontal="right" vertical="center" wrapText="1"/>
    </xf>
    <xf numFmtId="0" fontId="31" fillId="0" borderId="1" xfId="1016" applyFont="1" applyFill="1" applyBorder="1" applyAlignment="1">
      <alignment horizontal="distributed" vertical="center" indent="1"/>
    </xf>
    <xf numFmtId="0" fontId="31" fillId="0" borderId="1" xfId="1015" applyFont="1" applyFill="1" applyBorder="1" applyAlignment="1">
      <alignment horizontal="left" vertical="center"/>
    </xf>
    <xf numFmtId="0" fontId="39" fillId="0" borderId="0" xfId="1016" applyFont="1" applyFill="1" applyProtection="1">
      <alignment vertical="center"/>
    </xf>
    <xf numFmtId="0" fontId="37" fillId="0" borderId="0" xfId="1016" applyFont="1" applyFill="1" applyAlignment="1" applyProtection="1">
      <alignment horizontal="center" vertical="center"/>
    </xf>
    <xf numFmtId="0" fontId="8" fillId="0" borderId="0" xfId="1016" applyFill="1" applyProtection="1">
      <alignment vertical="center"/>
    </xf>
    <xf numFmtId="177" fontId="8" fillId="0" borderId="0" xfId="1016" applyNumberFormat="1" applyFill="1" applyProtection="1">
      <alignment vertical="center"/>
    </xf>
    <xf numFmtId="203" fontId="31" fillId="0" borderId="1" xfId="32" applyNumberFormat="1" applyFont="1" applyFill="1" applyBorder="1" applyAlignment="1" applyProtection="1">
      <alignment horizontal="right" vertical="center" wrapText="1"/>
      <protection locked="0"/>
    </xf>
    <xf numFmtId="203" fontId="29" fillId="0" borderId="1" xfId="32" applyNumberFormat="1" applyFont="1" applyFill="1" applyBorder="1" applyAlignment="1" applyProtection="1">
      <alignment horizontal="right" vertical="center" wrapText="1"/>
      <protection locked="0"/>
    </xf>
    <xf numFmtId="197" fontId="12" fillId="0" borderId="1" xfId="1342" applyNumberFormat="1" applyFont="1" applyFill="1" applyBorder="1" applyAlignment="1">
      <alignment vertical="center" shrinkToFit="1"/>
    </xf>
    <xf numFmtId="3" fontId="31" fillId="0" borderId="1" xfId="0" applyNumberFormat="1" applyFont="1" applyFill="1" applyBorder="1" applyAlignment="1" applyProtection="1">
      <alignment horizontal="right" vertical="center"/>
    </xf>
    <xf numFmtId="3" fontId="31" fillId="0" borderId="1" xfId="0" applyNumberFormat="1" applyFont="1" applyFill="1" applyBorder="1" applyAlignment="1" applyProtection="1">
      <alignment horizontal="right" vertical="center"/>
      <protection locked="0"/>
    </xf>
    <xf numFmtId="3" fontId="29" fillId="0" borderId="1" xfId="0" applyNumberFormat="1" applyFont="1" applyFill="1" applyBorder="1" applyAlignment="1" applyProtection="1">
      <alignment horizontal="right" vertical="center"/>
    </xf>
    <xf numFmtId="3" fontId="29" fillId="0" borderId="1" xfId="0" applyNumberFormat="1" applyFont="1" applyFill="1" applyBorder="1" applyAlignment="1" applyProtection="1">
      <alignment horizontal="right" vertical="center"/>
      <protection locked="0"/>
    </xf>
    <xf numFmtId="185" fontId="29" fillId="0" borderId="1" xfId="838" applyNumberFormat="1" applyFont="1" applyFill="1" applyBorder="1" applyAlignment="1" applyProtection="1">
      <alignment vertical="center"/>
    </xf>
    <xf numFmtId="0" fontId="31" fillId="0" borderId="1" xfId="1015" applyFont="1" applyFill="1" applyBorder="1" applyAlignment="1" applyProtection="1">
      <alignment horizontal="left" vertical="center"/>
    </xf>
    <xf numFmtId="0" fontId="29" fillId="0" borderId="1" xfId="1016" applyFont="1" applyFill="1" applyBorder="1" applyAlignment="1" applyProtection="1">
      <alignment horizontal="left" vertical="center"/>
    </xf>
    <xf numFmtId="0" fontId="1" fillId="0" borderId="0" xfId="0" applyFont="1" applyFill="1" applyBorder="1" applyAlignment="1"/>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3" xfId="0" applyFont="1" applyFill="1" applyBorder="1" applyAlignment="1">
      <alignment horizontal="center" vertical="center"/>
    </xf>
    <xf numFmtId="0" fontId="12" fillId="0" borderId="0" xfId="0" applyFont="1" applyAlignment="1">
      <alignment horizontal="right"/>
    </xf>
    <xf numFmtId="0" fontId="31" fillId="0" borderId="2" xfId="1019" applyFont="1" applyBorder="1" applyAlignment="1">
      <alignment horizontal="center" vertical="center"/>
    </xf>
    <xf numFmtId="0" fontId="31" fillId="0" borderId="8" xfId="1019" applyFont="1" applyBorder="1" applyAlignment="1">
      <alignment horizontal="center" vertical="center"/>
    </xf>
    <xf numFmtId="0" fontId="31" fillId="0" borderId="11" xfId="1019" applyFont="1" applyBorder="1" applyAlignment="1">
      <alignment horizontal="center" vertical="center"/>
    </xf>
    <xf numFmtId="0" fontId="31" fillId="0" borderId="4" xfId="1019" applyFont="1" applyBorder="1" applyAlignment="1">
      <alignment horizontal="center" vertical="center"/>
    </xf>
    <xf numFmtId="49" fontId="31" fillId="0" borderId="1" xfId="786" applyNumberFormat="1" applyFont="1" applyFill="1" applyBorder="1" applyAlignment="1" applyProtection="1">
      <alignment horizontal="center" vertical="center"/>
    </xf>
    <xf numFmtId="176" fontId="20"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10" fontId="43" fillId="0" borderId="1" xfId="0" applyNumberFormat="1" applyFont="1" applyFill="1" applyBorder="1" applyAlignment="1">
      <alignment horizontal="center" vertical="center"/>
    </xf>
    <xf numFmtId="0" fontId="43" fillId="0" borderId="0" xfId="0" applyFont="1" applyFill="1" applyBorder="1" applyAlignment="1"/>
    <xf numFmtId="176" fontId="44"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10" fontId="45"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2" fillId="0" borderId="0" xfId="837" applyFont="1" applyAlignment="1">
      <alignment horizontal="center" vertical="center" shrinkToFit="1"/>
    </xf>
    <xf numFmtId="0" fontId="46" fillId="0" borderId="0" xfId="916" applyFont="1" applyAlignment="1"/>
    <xf numFmtId="0" fontId="31" fillId="0" borderId="1" xfId="1019" applyFont="1" applyBorder="1" applyAlignment="1">
      <alignment horizontal="center" vertical="center" wrapText="1"/>
    </xf>
    <xf numFmtId="0" fontId="31" fillId="0" borderId="1" xfId="0" applyFont="1" applyBorder="1" applyAlignment="1">
      <alignment horizontal="left" vertical="center"/>
    </xf>
    <xf numFmtId="185" fontId="31" fillId="0" borderId="1" xfId="23" applyNumberFormat="1" applyFont="1" applyBorder="1" applyAlignment="1">
      <alignment horizontal="right" vertical="center" wrapText="1"/>
    </xf>
    <xf numFmtId="203" fontId="8" fillId="0" borderId="0" xfId="32" applyNumberFormat="1" applyFont="1" applyFill="1" applyBorder="1" applyAlignment="1" applyProtection="1">
      <alignment vertical="center"/>
    </xf>
    <xf numFmtId="0" fontId="12" fillId="0" borderId="1" xfId="0" applyFont="1" applyBorder="1" applyAlignment="1">
      <alignment horizontal="left" vertical="center"/>
    </xf>
    <xf numFmtId="185" fontId="12" fillId="0" borderId="5" xfId="0" applyNumberFormat="1" applyFont="1" applyBorder="1" applyAlignment="1">
      <alignment horizontal="right" vertical="center" wrapText="1"/>
    </xf>
    <xf numFmtId="185" fontId="11" fillId="0" borderId="5" xfId="0" applyNumberFormat="1" applyFont="1" applyBorder="1" applyAlignment="1">
      <alignment horizontal="right" vertical="center" wrapText="1"/>
    </xf>
    <xf numFmtId="0" fontId="8" fillId="0" borderId="0" xfId="1016" applyFont="1" applyFill="1">
      <alignment vertical="center"/>
    </xf>
    <xf numFmtId="0" fontId="8" fillId="0" borderId="0" xfId="1016" applyFont="1">
      <alignment vertical="center"/>
    </xf>
    <xf numFmtId="177" fontId="8" fillId="0" borderId="0" xfId="1016" applyNumberFormat="1" applyFont="1">
      <alignment vertical="center"/>
    </xf>
    <xf numFmtId="0" fontId="36" fillId="0" borderId="0" xfId="762" applyFont="1" applyAlignment="1">
      <alignment horizontal="center" vertical="center"/>
    </xf>
    <xf numFmtId="0" fontId="10" fillId="0" borderId="0" xfId="762" applyFont="1" applyAlignment="1">
      <alignment horizontal="center" vertical="center"/>
    </xf>
    <xf numFmtId="0" fontId="12" fillId="0" borderId="0" xfId="762" applyFont="1" applyFill="1" applyAlignment="1">
      <alignment horizontal="left"/>
    </xf>
    <xf numFmtId="204" fontId="47" fillId="0" borderId="1" xfId="0" applyNumberFormat="1" applyFont="1" applyFill="1" applyBorder="1" applyAlignment="1">
      <alignment vertical="center" wrapText="1"/>
    </xf>
    <xf numFmtId="204" fontId="31" fillId="0" borderId="1" xfId="919" applyNumberFormat="1" applyFont="1" applyFill="1" applyBorder="1" applyAlignment="1">
      <alignment horizontal="center" vertical="center"/>
    </xf>
    <xf numFmtId="0" fontId="10" fillId="0" borderId="0" xfId="762" applyFont="1" applyBorder="1" applyAlignment="1">
      <alignment horizontal="center" vertical="center"/>
    </xf>
    <xf numFmtId="0" fontId="12" fillId="0" borderId="0" xfId="762" applyFont="1" applyBorder="1" applyAlignment="1">
      <alignment horizontal="left" vertical="center"/>
    </xf>
    <xf numFmtId="0" fontId="12" fillId="0" borderId="0" xfId="762" applyFont="1" applyBorder="1" applyAlignment="1">
      <alignment horizontal="right" vertical="center"/>
    </xf>
    <xf numFmtId="0" fontId="31" fillId="0" borderId="1" xfId="0" applyFont="1" applyBorder="1" applyAlignment="1">
      <alignment horizontal="center" vertical="center" wrapText="1"/>
    </xf>
    <xf numFmtId="197" fontId="11" fillId="0" borderId="1" xfId="765" applyNumberFormat="1" applyFont="1" applyFill="1" applyBorder="1" applyAlignment="1">
      <alignment horizontal="left" vertical="center"/>
    </xf>
    <xf numFmtId="3" fontId="9" fillId="0" borderId="14" xfId="0" applyNumberFormat="1" applyFont="1" applyFill="1" applyBorder="1" applyAlignment="1" applyProtection="1">
      <alignment vertical="center"/>
      <protection locked="0"/>
    </xf>
    <xf numFmtId="197" fontId="12" fillId="0" borderId="1" xfId="765" applyNumberFormat="1" applyFont="1" applyFill="1" applyBorder="1" applyAlignment="1">
      <alignment horizontal="left" vertical="center"/>
    </xf>
    <xf numFmtId="0" fontId="11" fillId="0" borderId="1" xfId="765" applyFont="1" applyFill="1" applyBorder="1" applyAlignment="1">
      <alignment horizontal="center" vertical="center"/>
    </xf>
    <xf numFmtId="185" fontId="11" fillId="0" borderId="1" xfId="765" applyNumberFormat="1" applyFont="1" applyFill="1" applyBorder="1" applyAlignment="1">
      <alignment horizontal="right" vertical="center" wrapText="1"/>
    </xf>
    <xf numFmtId="0" fontId="7" fillId="0" borderId="0" xfId="1016" applyFont="1" applyFill="1" applyAlignment="1">
      <alignment horizontal="center" vertical="center" wrapText="1"/>
    </xf>
    <xf numFmtId="0" fontId="13" fillId="0" borderId="0" xfId="1016" applyFont="1" applyFill="1">
      <alignment vertical="center"/>
    </xf>
    <xf numFmtId="177" fontId="8" fillId="0" borderId="0" xfId="1016" applyNumberFormat="1" applyFill="1">
      <alignment vertical="center"/>
    </xf>
    <xf numFmtId="0" fontId="12" fillId="0" borderId="0" xfId="1016" applyFont="1" applyFill="1">
      <alignment vertical="center"/>
    </xf>
    <xf numFmtId="177" fontId="29" fillId="0" borderId="0" xfId="1016" applyNumberFormat="1" applyFont="1" applyFill="1" applyBorder="1" applyAlignment="1">
      <alignment horizontal="right" vertical="center"/>
    </xf>
    <xf numFmtId="49" fontId="31" fillId="0" borderId="1" xfId="0" applyNumberFormat="1" applyFont="1" applyFill="1" applyBorder="1" applyAlignment="1">
      <alignment vertical="center" wrapText="1"/>
    </xf>
    <xf numFmtId="185" fontId="8" fillId="0" borderId="1" xfId="23" applyNumberFormat="1" applyFont="1" applyFill="1" applyBorder="1" applyAlignment="1">
      <alignment horizontal="right" vertical="center"/>
    </xf>
    <xf numFmtId="0" fontId="8" fillId="0" borderId="1" xfId="1016" applyFill="1" applyBorder="1">
      <alignment vertical="center"/>
    </xf>
    <xf numFmtId="49" fontId="29" fillId="0" borderId="1" xfId="0" applyNumberFormat="1" applyFont="1" applyFill="1" applyBorder="1" applyAlignment="1">
      <alignment vertical="center" wrapText="1"/>
    </xf>
    <xf numFmtId="185" fontId="29" fillId="0" borderId="1" xfId="23" applyNumberFormat="1" applyFont="1" applyFill="1" applyBorder="1" applyAlignment="1" applyProtection="1">
      <alignment horizontal="right" vertical="center" wrapText="1"/>
      <protection locked="0"/>
    </xf>
    <xf numFmtId="49" fontId="31" fillId="0" borderId="1" xfId="0" applyNumberFormat="1" applyFont="1" applyFill="1" applyBorder="1" applyAlignment="1">
      <alignment horizontal="center" vertical="center" wrapText="1"/>
    </xf>
    <xf numFmtId="185" fontId="31" fillId="0" borderId="1" xfId="23" applyNumberFormat="1" applyFont="1" applyFill="1" applyBorder="1" applyAlignment="1" applyProtection="1">
      <alignment horizontal="right" vertical="center" wrapText="1"/>
      <protection locked="0"/>
    </xf>
    <xf numFmtId="185" fontId="29" fillId="0" borderId="1" xfId="23" applyNumberFormat="1" applyFont="1" applyFill="1" applyBorder="1" applyAlignment="1" applyProtection="1">
      <alignment horizontal="right" vertical="center" wrapText="1" shrinkToFit="1"/>
      <protection locked="0"/>
    </xf>
    <xf numFmtId="185" fontId="29" fillId="0" borderId="1" xfId="23" applyNumberFormat="1" applyFont="1" applyFill="1" applyBorder="1" applyAlignment="1">
      <alignment horizontal="right" vertical="center"/>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31" fillId="0" borderId="1" xfId="1016" applyFont="1" applyFill="1" applyBorder="1" applyAlignment="1">
      <alignment horizontal="center" vertical="center" wrapText="1"/>
    </xf>
    <xf numFmtId="3" fontId="13" fillId="0" borderId="14" xfId="0" applyNumberFormat="1" applyFont="1" applyFill="1" applyBorder="1" applyAlignment="1" applyProtection="1">
      <alignment horizontal="right" vertical="center"/>
      <protection locked="0"/>
    </xf>
    <xf numFmtId="0" fontId="31" fillId="0" borderId="0" xfId="1016" applyFont="1" applyFill="1" applyAlignment="1">
      <alignment horizontal="center" vertical="center" wrapText="1"/>
    </xf>
    <xf numFmtId="177" fontId="29" fillId="0" borderId="0" xfId="1016" applyNumberFormat="1" applyFont="1" applyFill="1" applyBorder="1" applyAlignment="1">
      <alignment horizontal="left" vertical="center"/>
    </xf>
    <xf numFmtId="0" fontId="31" fillId="0" borderId="1" xfId="1016" applyNumberFormat="1" applyFont="1" applyFill="1" applyBorder="1" applyAlignment="1">
      <alignment vertical="center" wrapText="1"/>
    </xf>
    <xf numFmtId="197" fontId="13" fillId="0" borderId="1" xfId="1342" applyNumberFormat="1" applyFont="1" applyFill="1" applyBorder="1" applyAlignment="1">
      <alignment vertical="center" shrinkToFit="1"/>
    </xf>
    <xf numFmtId="0" fontId="29" fillId="0" borderId="1" xfId="1016" applyFont="1" applyFill="1" applyBorder="1" applyAlignment="1">
      <alignment horizontal="left" vertical="center" wrapText="1"/>
    </xf>
    <xf numFmtId="3" fontId="13" fillId="0" borderId="1" xfId="0" applyNumberFormat="1" applyFont="1" applyFill="1" applyBorder="1" applyAlignment="1" applyProtection="1">
      <alignment horizontal="right" vertical="center"/>
      <protection locked="0"/>
    </xf>
    <xf numFmtId="0" fontId="29" fillId="0" borderId="1" xfId="1016" applyNumberFormat="1" applyFont="1" applyFill="1" applyBorder="1" applyAlignment="1">
      <alignment vertical="center" wrapText="1"/>
    </xf>
    <xf numFmtId="49" fontId="31" fillId="0" borderId="1" xfId="0" applyNumberFormat="1" applyFont="1" applyFill="1" applyBorder="1" applyAlignment="1" applyProtection="1">
      <alignment horizontal="distributed" vertical="center" wrapText="1"/>
    </xf>
    <xf numFmtId="0" fontId="31" fillId="0" borderId="1" xfId="1016" applyNumberFormat="1" applyFont="1" applyFill="1" applyBorder="1" applyAlignment="1" applyProtection="1">
      <alignment vertical="center" wrapText="1"/>
    </xf>
    <xf numFmtId="177" fontId="29" fillId="0" borderId="1" xfId="1016" applyNumberFormat="1" applyFont="1" applyFill="1" applyBorder="1" applyAlignment="1" applyProtection="1">
      <alignment horizontal="right" vertical="center" wrapText="1"/>
      <protection locked="0"/>
    </xf>
    <xf numFmtId="185" fontId="29" fillId="0" borderId="1" xfId="1016" applyNumberFormat="1" applyFont="1" applyFill="1" applyBorder="1" applyAlignment="1" applyProtection="1">
      <alignment horizontal="right" vertical="center" wrapText="1"/>
      <protection locked="0"/>
    </xf>
    <xf numFmtId="185" fontId="29" fillId="0" borderId="1" xfId="1015" applyNumberFormat="1" applyFont="1" applyFill="1" applyBorder="1" applyAlignment="1" applyProtection="1">
      <alignment horizontal="right" vertical="center" wrapText="1"/>
      <protection locked="0"/>
    </xf>
    <xf numFmtId="0" fontId="31" fillId="0" borderId="1" xfId="1016" applyFont="1" applyFill="1" applyBorder="1" applyAlignment="1">
      <alignment horizontal="distributed" vertical="center" wrapText="1" indent="2"/>
    </xf>
    <xf numFmtId="0" fontId="8" fillId="0" borderId="0" xfId="1015" applyFill="1">
      <alignment vertical="center"/>
    </xf>
    <xf numFmtId="185" fontId="29" fillId="0" borderId="1" xfId="1026" applyNumberFormat="1" applyFont="1" applyFill="1" applyBorder="1" applyAlignment="1" applyProtection="1">
      <alignment vertical="center" wrapText="1"/>
    </xf>
    <xf numFmtId="185" fontId="8" fillId="0" borderId="1" xfId="1340" applyNumberFormat="1" applyFont="1" applyFill="1" applyBorder="1" applyAlignment="1" applyProtection="1">
      <alignment vertical="center"/>
    </xf>
    <xf numFmtId="49" fontId="29" fillId="0" borderId="1" xfId="1026" applyNumberFormat="1" applyFont="1" applyFill="1" applyBorder="1" applyAlignment="1" applyProtection="1">
      <alignment horizontal="left" vertical="center" wrapText="1"/>
    </xf>
    <xf numFmtId="0" fontId="29" fillId="0" borderId="1" xfId="1016" applyNumberFormat="1" applyFont="1" applyFill="1" applyBorder="1" applyAlignment="1">
      <alignment horizontal="left" vertical="center" wrapText="1"/>
    </xf>
    <xf numFmtId="203" fontId="29" fillId="0" borderId="1" xfId="369" applyNumberFormat="1" applyFont="1" applyFill="1" applyBorder="1" applyAlignment="1" applyProtection="1">
      <alignment vertical="center" wrapText="1"/>
      <protection locked="0"/>
    </xf>
    <xf numFmtId="177" fontId="29" fillId="0" borderId="1" xfId="1015" applyNumberFormat="1" applyFont="1" applyFill="1" applyBorder="1" applyAlignment="1" applyProtection="1">
      <alignment vertical="center" wrapText="1"/>
      <protection locked="0"/>
    </xf>
    <xf numFmtId="0" fontId="31" fillId="0" borderId="1" xfId="1016" applyNumberFormat="1" applyFont="1" applyFill="1" applyBorder="1" applyAlignment="1">
      <alignment horizontal="left" vertical="center" wrapText="1"/>
    </xf>
    <xf numFmtId="0" fontId="0" fillId="0" borderId="0" xfId="0" applyFill="1" applyAlignment="1" applyProtection="1"/>
    <xf numFmtId="0" fontId="31" fillId="2" borderId="0" xfId="1016" applyFont="1" applyFill="1" applyAlignment="1" applyProtection="1">
      <alignment horizontal="center" vertical="center" wrapText="1"/>
    </xf>
    <xf numFmtId="0" fontId="29" fillId="2" borderId="0" xfId="1016" applyFont="1" applyFill="1" applyProtection="1">
      <alignment vertical="center"/>
    </xf>
    <xf numFmtId="0" fontId="8" fillId="2" borderId="0" xfId="1015" applyFill="1" applyProtection="1">
      <alignment vertical="center"/>
    </xf>
    <xf numFmtId="177" fontId="8" fillId="2" borderId="0" xfId="1016" applyNumberFormat="1" applyFill="1" applyProtection="1">
      <alignment vertical="center"/>
    </xf>
    <xf numFmtId="0" fontId="0" fillId="0" borderId="0" xfId="0" applyAlignment="1" applyProtection="1"/>
    <xf numFmtId="0" fontId="48" fillId="0" borderId="0" xfId="1016" applyFont="1" applyFill="1" applyProtection="1">
      <alignment vertical="center"/>
    </xf>
    <xf numFmtId="0" fontId="40" fillId="0" borderId="0" xfId="1016" applyFont="1" applyFill="1" applyProtection="1">
      <alignment vertical="center"/>
    </xf>
    <xf numFmtId="0" fontId="31" fillId="0" borderId="1" xfId="1016" applyFont="1" applyFill="1" applyBorder="1" applyAlignment="1" applyProtection="1">
      <alignment horizontal="center" vertical="center" wrapText="1"/>
    </xf>
    <xf numFmtId="185" fontId="8" fillId="0" borderId="1" xfId="838" applyNumberFormat="1" applyFont="1" applyFill="1" applyBorder="1" applyAlignment="1" applyProtection="1">
      <alignment vertical="center"/>
    </xf>
    <xf numFmtId="0" fontId="29" fillId="0" borderId="1" xfId="1016" applyNumberFormat="1" applyFont="1" applyFill="1" applyBorder="1" applyAlignment="1" applyProtection="1">
      <alignment vertical="center" wrapText="1"/>
    </xf>
    <xf numFmtId="0" fontId="31" fillId="0" borderId="1" xfId="1016" applyNumberFormat="1" applyFont="1" applyFill="1" applyBorder="1" applyAlignment="1" applyProtection="1">
      <alignment horizontal="distributed" vertical="center"/>
    </xf>
  </cellXfs>
  <cellStyles count="1345">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千位分隔 5 2 2 3" xfId="573"/>
    <cellStyle name="标题 2 3 2" xfId="574"/>
    <cellStyle name="千位分隔 5 2 2 3 2" xfId="575"/>
    <cellStyle name="标题 2 3 2 2" xfId="576"/>
    <cellStyle name="标题 2 4" xfId="577"/>
    <cellStyle name="标题 2 4 2 2" xfId="578"/>
    <cellStyle name="常规 57" xfId="579"/>
    <cellStyle name="标题 3 2 2 2" xfId="580"/>
    <cellStyle name="好 5 2" xfId="581"/>
    <cellStyle name="标题 2 4 3" xfId="582"/>
    <cellStyle name="标题 2 4 4" xfId="583"/>
    <cellStyle name="标题 2 5" xfId="584"/>
    <cellStyle name="标题 2 7" xfId="585"/>
    <cellStyle name="标题 2 5 2" xfId="586"/>
    <cellStyle name="标题 2 5 3" xfId="587"/>
    <cellStyle name="标题 2 6" xfId="588"/>
    <cellStyle name="标题 3 2 2" xfId="589"/>
    <cellStyle name="好 5" xfId="590"/>
    <cellStyle name="标题 3 2 3" xfId="591"/>
    <cellStyle name="好 6" xfId="592"/>
    <cellStyle name="标题 3 3 2 2" xfId="593"/>
    <cellStyle name="标题 3 3 3" xfId="594"/>
    <cellStyle name="标题 3 3 4" xfId="595"/>
    <cellStyle name="标题 3 4" xfId="596"/>
    <cellStyle name="标题 3 4 2" xfId="597"/>
    <cellStyle name="标题 3 4 2 2" xfId="598"/>
    <cellStyle name="标题 3 4 3" xfId="599"/>
    <cellStyle name="标题 3 4 4" xfId="600"/>
    <cellStyle name="标题 3 5" xfId="601"/>
    <cellStyle name="标题 3 5 2" xfId="602"/>
    <cellStyle name="标题 3 5 3" xfId="603"/>
    <cellStyle name="标题 3 6" xfId="604"/>
    <cellStyle name="标题 3 7" xfId="605"/>
    <cellStyle name="数量 2 2 2" xfId="606"/>
    <cellStyle name="标题 4 2" xfId="607"/>
    <cellStyle name="千位分隔 3" xfId="608"/>
    <cellStyle name="标题 4 2 2" xfId="609"/>
    <cellStyle name="千位分隔 3 2" xfId="610"/>
    <cellStyle name="标题 4 2 2 2" xfId="611"/>
    <cellStyle name="千位分隔 3 2 2" xfId="612"/>
    <cellStyle name="标题 4 2 3" xfId="613"/>
    <cellStyle name="千位分隔 3 3" xfId="614"/>
    <cellStyle name="标题 4 2 4" xfId="615"/>
    <cellStyle name="标题 4 3" xfId="616"/>
    <cellStyle name="千位分隔 4" xfId="617"/>
    <cellStyle name="标题 4 3 2" xfId="618"/>
    <cellStyle name="千位分隔 4 2" xfId="619"/>
    <cellStyle name="标题 4 3 2 2" xfId="620"/>
    <cellStyle name="标题 4 3 3" xfId="621"/>
    <cellStyle name="标题 4 3 4" xfId="622"/>
    <cellStyle name="标题 4 4" xfId="623"/>
    <cellStyle name="千位分隔 5" xfId="624"/>
    <cellStyle name="标题 4 4 2" xfId="625"/>
    <cellStyle name="千位分隔 5 2" xfId="626"/>
    <cellStyle name="标题 4 4 2 2" xfId="627"/>
    <cellStyle name="标题 4 4 3" xfId="628"/>
    <cellStyle name="标题 4 4 4" xfId="629"/>
    <cellStyle name="标题 4 5" xfId="630"/>
    <cellStyle name="千位分隔 6" xfId="631"/>
    <cellStyle name="标题 4 5 2" xfId="632"/>
    <cellStyle name="千位分隔 6 2" xfId="633"/>
    <cellStyle name="标题 4 5 3" xfId="634"/>
    <cellStyle name="标题 4 6" xfId="635"/>
    <cellStyle name="千位分隔 7" xfId="636"/>
    <cellStyle name="标题 4 7" xfId="637"/>
    <cellStyle name="千位分隔 8" xfId="638"/>
    <cellStyle name="标题 5" xfId="639"/>
    <cellStyle name="标题 5 2" xfId="640"/>
    <cellStyle name="标题 5 2 2" xfId="641"/>
    <cellStyle name="标题 5 3" xfId="642"/>
    <cellStyle name="标题 5 4" xfId="643"/>
    <cellStyle name="标题 6" xfId="644"/>
    <cellStyle name="标题 6 2" xfId="645"/>
    <cellStyle name="标题 6 3" xfId="646"/>
    <cellStyle name="标题 6 4" xfId="647"/>
    <cellStyle name="标题 7" xfId="648"/>
    <cellStyle name="标题 7 2" xfId="649"/>
    <cellStyle name="标题 7 2 2" xfId="650"/>
    <cellStyle name="标题 7 3" xfId="651"/>
    <cellStyle name="标题 7 4" xfId="652"/>
    <cellStyle name="标题 8" xfId="653"/>
    <cellStyle name="标题 8 2" xfId="654"/>
    <cellStyle name="常规 2 7" xfId="655"/>
    <cellStyle name="标题 8 3" xfId="656"/>
    <cellStyle name="常规 2 8" xfId="657"/>
    <cellStyle name="输入 2" xfId="658"/>
    <cellStyle name="标题 9" xfId="659"/>
    <cellStyle name="标题1" xfId="660"/>
    <cellStyle name="标题1 2" xfId="661"/>
    <cellStyle name="标题1 2 2" xfId="662"/>
    <cellStyle name="标题1 2 2 2" xfId="663"/>
    <cellStyle name="标题1 2 3" xfId="664"/>
    <cellStyle name="差 5 2" xfId="665"/>
    <cellStyle name="标题1 3" xfId="666"/>
    <cellStyle name="标题1 3 2" xfId="667"/>
    <cellStyle name="标题1 4" xfId="668"/>
    <cellStyle name="表标题" xfId="669"/>
    <cellStyle name="表标题 2" xfId="670"/>
    <cellStyle name="部门" xfId="671"/>
    <cellStyle name="部门 2" xfId="672"/>
    <cellStyle name="部门 2 2" xfId="673"/>
    <cellStyle name="部门 2 2 2" xfId="674"/>
    <cellStyle name="部门 2 3" xfId="675"/>
    <cellStyle name="部门 3" xfId="676"/>
    <cellStyle name="部门 3 2" xfId="677"/>
    <cellStyle name="差 2" xfId="678"/>
    <cellStyle name="解释性文本 5" xfId="679"/>
    <cellStyle name="差 2 2" xfId="680"/>
    <cellStyle name="解释性文本 5 2" xfId="681"/>
    <cellStyle name="差 2 2 2" xfId="682"/>
    <cellStyle name="差 2 3" xfId="683"/>
    <cellStyle name="解释性文本 5 3" xfId="684"/>
    <cellStyle name="差 2 4" xfId="685"/>
    <cellStyle name="差 3" xfId="686"/>
    <cellStyle name="解释性文本 6" xfId="687"/>
    <cellStyle name="差 3 2" xfId="688"/>
    <cellStyle name="差 3 2 2" xfId="689"/>
    <cellStyle name="差 3 3" xfId="690"/>
    <cellStyle name="差 3 4" xfId="691"/>
    <cellStyle name="差 4" xfId="692"/>
    <cellStyle name="解释性文本 7" xfId="693"/>
    <cellStyle name="差 4 2" xfId="694"/>
    <cellStyle name="差 4 2 2" xfId="695"/>
    <cellStyle name="差 4 3" xfId="696"/>
    <cellStyle name="差 4 4" xfId="697"/>
    <cellStyle name="差 5" xfId="698"/>
    <cellStyle name="差 5 3" xfId="699"/>
    <cellStyle name="差 6" xfId="700"/>
    <cellStyle name="差_0502通海县 2 2" xfId="701"/>
    <cellStyle name="差 8" xfId="702"/>
    <cellStyle name="差_0502通海县" xfId="703"/>
    <cellStyle name="差_0502通海县 2" xfId="704"/>
    <cellStyle name="差_0502通海县 3" xfId="705"/>
    <cellStyle name="差_0605石屏" xfId="706"/>
    <cellStyle name="差_0605石屏 2" xfId="707"/>
    <cellStyle name="差_0605石屏 2 2" xfId="708"/>
    <cellStyle name="差_0605石屏 3" xfId="709"/>
    <cellStyle name="差_0605石屏县" xfId="710"/>
    <cellStyle name="差_0605石屏县 2" xfId="711"/>
    <cellStyle name="差_0605石屏县 2 2" xfId="712"/>
    <cellStyle name="差_0605石屏县 3" xfId="713"/>
    <cellStyle name="差_1110洱源" xfId="714"/>
    <cellStyle name="差_1110洱源 2 2" xfId="715"/>
    <cellStyle name="差_11大理" xfId="716"/>
    <cellStyle name="差_11大理 2" xfId="717"/>
    <cellStyle name="差_11大理 2 2" xfId="718"/>
    <cellStyle name="差_11大理 3" xfId="719"/>
    <cellStyle name="差_2007年地州资金往来对账表" xfId="720"/>
    <cellStyle name="差_2007年地州资金往来对账表 2" xfId="721"/>
    <cellStyle name="差_2007年地州资金往来对账表 2 2" xfId="722"/>
    <cellStyle name="差_2007年地州资金往来对账表 3" xfId="723"/>
    <cellStyle name="差_2008年地州对账表(国库资金）" xfId="724"/>
    <cellStyle name="常规 28" xfId="725"/>
    <cellStyle name="差_2008年地州对账表(国库资金） 2" xfId="726"/>
    <cellStyle name="差_2008年地州对账表(国库资金） 2 2" xfId="727"/>
    <cellStyle name="适中 3" xfId="728"/>
    <cellStyle name="差_2008年地州对账表(国库资金） 3" xfId="729"/>
    <cellStyle name="差_Book1" xfId="730"/>
    <cellStyle name="差_M01-1" xfId="731"/>
    <cellStyle name="差_M01-1 2" xfId="732"/>
    <cellStyle name="昗弨_Pacific Region P&amp;L" xfId="733"/>
    <cellStyle name="差_M01-1 2 2" xfId="734"/>
    <cellStyle name="差_M01-1 3" xfId="735"/>
    <cellStyle name="常规 10 2" xfId="736"/>
    <cellStyle name="常规 10 2 2" xfId="737"/>
    <cellStyle name="常规 10 2 2 2" xfId="738"/>
    <cellStyle name="常规 10 2 3" xfId="739"/>
    <cellStyle name="汇总 6 2" xfId="740"/>
    <cellStyle name="常规 10 2_报预算局：2016年云南省及省本级1-7月社保基金预算执行情况表（0823）" xfId="741"/>
    <cellStyle name="常规 10 3" xfId="742"/>
    <cellStyle name="常规 10 41" xfId="743"/>
    <cellStyle name="常规 10 41 2" xfId="744"/>
    <cellStyle name="常规 11" xfId="745"/>
    <cellStyle name="常规 11 2" xfId="746"/>
    <cellStyle name="常规 11 2 2" xfId="747"/>
    <cellStyle name="常规 11 3" xfId="748"/>
    <cellStyle name="常规 11 3 2" xfId="749"/>
    <cellStyle name="常规 11 4" xfId="750"/>
    <cellStyle name="链接单元格 3 2 2" xfId="751"/>
    <cellStyle name="常规 12" xfId="752"/>
    <cellStyle name="好 4 2" xfId="753"/>
    <cellStyle name="常规 12 2" xfId="754"/>
    <cellStyle name="好 4 2 2" xfId="755"/>
    <cellStyle name="常规 13" xfId="756"/>
    <cellStyle name="好 4 3" xfId="757"/>
    <cellStyle name="常规 13 2" xfId="758"/>
    <cellStyle name="常规 14" xfId="759"/>
    <cellStyle name="好 4 4" xfId="760"/>
    <cellStyle name="常规 14 2" xfId="761"/>
    <cellStyle name="常规 16" xfId="762"/>
    <cellStyle name="常规 21" xfId="763"/>
    <cellStyle name="检查单元格 2 2 2" xfId="764"/>
    <cellStyle name="常规 16 2" xfId="765"/>
    <cellStyle name="常规 17" xfId="766"/>
    <cellStyle name="常规 22" xfId="767"/>
    <cellStyle name="注释 4 2" xfId="768"/>
    <cellStyle name="常规 17 2" xfId="769"/>
    <cellStyle name="注释 4 2 2" xfId="770"/>
    <cellStyle name="常规 17 2 2" xfId="771"/>
    <cellStyle name="常规 17 3" xfId="772"/>
    <cellStyle name="常规 18" xfId="773"/>
    <cellStyle name="常规 23" xfId="774"/>
    <cellStyle name="注释 4 3" xfId="775"/>
    <cellStyle name="常规 18 2" xfId="776"/>
    <cellStyle name="常规 5 42" xfId="777"/>
    <cellStyle name="常规 18 2 2" xfId="778"/>
    <cellStyle name="常规 5 42 2" xfId="779"/>
    <cellStyle name="常规 18 3" xfId="780"/>
    <cellStyle name="常规 19" xfId="781"/>
    <cellStyle name="常规 24" xfId="782"/>
    <cellStyle name="注释 4 4" xfId="783"/>
    <cellStyle name="常规 19 10" xfId="784"/>
    <cellStyle name="常规 19 2" xfId="785"/>
    <cellStyle name="常规 19 2 2" xfId="786"/>
    <cellStyle name="常规 19 3" xfId="787"/>
    <cellStyle name="常规 2" xfId="788"/>
    <cellStyle name="常规 2 10" xfId="789"/>
    <cellStyle name="强调文字颜色 3 3" xfId="790"/>
    <cellStyle name="常规 2 10 2" xfId="791"/>
    <cellStyle name="强调文字颜色 3 3 2" xfId="792"/>
    <cellStyle name="常规 2 11" xfId="793"/>
    <cellStyle name="常规 2 11 2" xfId="794"/>
    <cellStyle name="常规 2 12" xfId="795"/>
    <cellStyle name="常规 2 13" xfId="796"/>
    <cellStyle name="常规 2 13 2" xfId="797"/>
    <cellStyle name="常规 2 14" xfId="798"/>
    <cellStyle name="常规 2 14 2" xfId="799"/>
    <cellStyle name="常规 2 15" xfId="800"/>
    <cellStyle name="常规 2 16" xfId="801"/>
    <cellStyle name="常规 2 2" xfId="802"/>
    <cellStyle name="常规 2 2 11 2" xfId="803"/>
    <cellStyle name="常规 2 2 2" xfId="804"/>
    <cellStyle name="常规 2 2 2 2 2" xfId="805"/>
    <cellStyle name="常规 2 2 2 2 2 2" xfId="806"/>
    <cellStyle name="常规 2 2 2 2 3" xfId="807"/>
    <cellStyle name="常规 2 2 2 3" xfId="808"/>
    <cellStyle name="常规 2 2 2 3 2" xfId="809"/>
    <cellStyle name="常规 2 2 2 4 2" xfId="810"/>
    <cellStyle name="强调文字颜色 1 2" xfId="811"/>
    <cellStyle name="常规 2 2 3" xfId="812"/>
    <cellStyle name="常规 2 2 3 2 2" xfId="813"/>
    <cellStyle name="常规 2 2 3 3 2" xfId="814"/>
    <cellStyle name="常规 2 2 4" xfId="815"/>
    <cellStyle name="常规 2 2 5" xfId="816"/>
    <cellStyle name="常规 2 3" xfId="817"/>
    <cellStyle name="常规 2 3 2" xfId="818"/>
    <cellStyle name="常规 2 3 2 2" xfId="819"/>
    <cellStyle name="常规 2 3 2 2 2" xfId="820"/>
    <cellStyle name="常规 2 3 2 2 2 2" xfId="821"/>
    <cellStyle name="常规 2 3 2 2 3" xfId="822"/>
    <cellStyle name="常规 2 3 2 3" xfId="823"/>
    <cellStyle name="常规 2 3 2 3 2" xfId="824"/>
    <cellStyle name="常规 2 3 2 4" xfId="825"/>
    <cellStyle name="常规 2 3 2 4 2" xfId="826"/>
    <cellStyle name="常规 2 3 2 5" xfId="827"/>
    <cellStyle name="常规 2 3 3" xfId="828"/>
    <cellStyle name="常规 2 3 3 2" xfId="829"/>
    <cellStyle name="常规 2 3 3 2 2" xfId="830"/>
    <cellStyle name="常规 2 3 3 3" xfId="831"/>
    <cellStyle name="常规 2 3 3 3 2" xfId="832"/>
    <cellStyle name="常规 2 3 3 4" xfId="833"/>
    <cellStyle name="常规 2 3 5" xfId="834"/>
    <cellStyle name="常规 2 3 5 2" xfId="835"/>
    <cellStyle name="常规 2 4" xfId="836"/>
    <cellStyle name="常规 2 4 2" xfId="837"/>
    <cellStyle name="常规 2 4 2 2" xfId="838"/>
    <cellStyle name="常规 2 4 2 2 2" xfId="839"/>
    <cellStyle name="常规 2 4 2 3" xfId="840"/>
    <cellStyle name="输出 2 2 2" xfId="841"/>
    <cellStyle name="常规 2 4 2 3 2" xfId="842"/>
    <cellStyle name="常规 2 4 2 4" xfId="843"/>
    <cellStyle name="常规 2 4 3" xfId="844"/>
    <cellStyle name="常规 2 4 3 2" xfId="845"/>
    <cellStyle name="常规 2 4 4" xfId="846"/>
    <cellStyle name="常规 2 4 4 2" xfId="847"/>
    <cellStyle name="常规 2 4 5" xfId="848"/>
    <cellStyle name="常规 2 5" xfId="849"/>
    <cellStyle name="常规 2 5 2" xfId="850"/>
    <cellStyle name="常规 2 5 2 2" xfId="851"/>
    <cellStyle name="检查单元格 6" xfId="852"/>
    <cellStyle name="常规 2 5 2 2 2" xfId="853"/>
    <cellStyle name="常规 2 5 2 3" xfId="854"/>
    <cellStyle name="检查单元格 7" xfId="855"/>
    <cellStyle name="输出 3 2 2" xfId="856"/>
    <cellStyle name="常规 2 5 3" xfId="857"/>
    <cellStyle name="常规 2 5 3 2" xfId="858"/>
    <cellStyle name="常规 2 5 4" xfId="859"/>
    <cellStyle name="常规 2 5 4 2" xfId="860"/>
    <cellStyle name="常规 2 5 5" xfId="861"/>
    <cellStyle name="常规 2 6" xfId="862"/>
    <cellStyle name="常规 2 6 2" xfId="863"/>
    <cellStyle name="常规 2 6 2 2" xfId="864"/>
    <cellStyle name="常规 2 6 2 2 2" xfId="865"/>
    <cellStyle name="常规 2 6 3" xfId="866"/>
    <cellStyle name="常规 2 6 3 2" xfId="867"/>
    <cellStyle name="常规 2 6 4" xfId="868"/>
    <cellStyle name="常规 2 6 4 2" xfId="869"/>
    <cellStyle name="常规 2 7 3" xfId="870"/>
    <cellStyle name="常规 2 7 3 2" xfId="871"/>
    <cellStyle name="常规 2 8 2" xfId="872"/>
    <cellStyle name="输入 2 2" xfId="873"/>
    <cellStyle name="常规 2 9" xfId="874"/>
    <cellStyle name="输入 3" xfId="875"/>
    <cellStyle name="常规 2 9 2" xfId="876"/>
    <cellStyle name="输入 3 2" xfId="877"/>
    <cellStyle name="常规 2 9 2 2" xfId="878"/>
    <cellStyle name="输入 3 2 2" xfId="879"/>
    <cellStyle name="常规 2 9 3" xfId="880"/>
    <cellStyle name="输入 3 3" xfId="881"/>
    <cellStyle name="常规 2 9 3 2" xfId="882"/>
    <cellStyle name="常规 2 9 4" xfId="883"/>
    <cellStyle name="好_2008年地州对账表(国库资金） 2" xfId="884"/>
    <cellStyle name="输入 3 4" xfId="885"/>
    <cellStyle name="常规 25" xfId="886"/>
    <cellStyle name="常规 30" xfId="887"/>
    <cellStyle name="常规 25 2" xfId="888"/>
    <cellStyle name="常规 26" xfId="889"/>
    <cellStyle name="常规 27" xfId="890"/>
    <cellStyle name="常规 29" xfId="891"/>
    <cellStyle name="常规 3" xfId="892"/>
    <cellStyle name="输出 4 2" xfId="893"/>
    <cellStyle name="常规 3 2" xfId="894"/>
    <cellStyle name="输出 4 2 2" xfId="895"/>
    <cellStyle name="常规 3 2 2" xfId="896"/>
    <cellStyle name="常规 3 2 2 2" xfId="897"/>
    <cellStyle name="常规 3 2 4" xfId="898"/>
    <cellStyle name="常规 3 2 4 2" xfId="899"/>
    <cellStyle name="常规 3 3" xfId="900"/>
    <cellStyle name="常规 3 3 2" xfId="901"/>
    <cellStyle name="常规 3 3 2 2" xfId="902"/>
    <cellStyle name="常规 3 3 2 2 2" xfId="903"/>
    <cellStyle name="常规 3 3 2 3" xfId="904"/>
    <cellStyle name="常规 3 3 3" xfId="905"/>
    <cellStyle name="常规 3 3 3 2" xfId="906"/>
    <cellStyle name="常规 3 3 4" xfId="907"/>
    <cellStyle name="常规 3 3 4 2" xfId="908"/>
    <cellStyle name="常规 3 4" xfId="909"/>
    <cellStyle name="常规 3 4 2" xfId="910"/>
    <cellStyle name="常规 3 4 2 2" xfId="911"/>
    <cellStyle name="常规 3 5" xfId="912"/>
    <cellStyle name="常规 3 5 2" xfId="913"/>
    <cellStyle name="常规 3 6" xfId="914"/>
    <cellStyle name="常规 3 6 2" xfId="915"/>
    <cellStyle name="常规 3 7" xfId="916"/>
    <cellStyle name="常规 3 8" xfId="917"/>
    <cellStyle name="常规 3_Book1" xfId="918"/>
    <cellStyle name="常规 4" xfId="919"/>
    <cellStyle name="输出 4 3" xfId="920"/>
    <cellStyle name="常规 4 2" xfId="921"/>
    <cellStyle name="常规 4 2 2" xfId="922"/>
    <cellStyle name="常规 4 4" xfId="923"/>
    <cellStyle name="常规 4 2 2 2" xfId="924"/>
    <cellStyle name="常规 6 4" xfId="925"/>
    <cellStyle name="常规 4 2 2 2 2" xfId="926"/>
    <cellStyle name="常规 6 4 2" xfId="927"/>
    <cellStyle name="常规 4 2 3" xfId="928"/>
    <cellStyle name="常规 4 5" xfId="929"/>
    <cellStyle name="常规 4 2 3 2" xfId="930"/>
    <cellStyle name="常规 7 4" xfId="931"/>
    <cellStyle name="常规 4 2 4" xfId="932"/>
    <cellStyle name="常规 4 6" xfId="933"/>
    <cellStyle name="常规 4 2 4 2" xfId="934"/>
    <cellStyle name="常规 4 6 2" xfId="935"/>
    <cellStyle name="常规 439" xfId="936"/>
    <cellStyle name="常规 444" xfId="937"/>
    <cellStyle name="常规 8 4" xfId="938"/>
    <cellStyle name="常规 4 2 5" xfId="939"/>
    <cellStyle name="常规 4 7" xfId="940"/>
    <cellStyle name="常规 4 3" xfId="941"/>
    <cellStyle name="常规 4 3 2" xfId="942"/>
    <cellStyle name="常规 5 4" xfId="943"/>
    <cellStyle name="常规 4 3 2 2" xfId="944"/>
    <cellStyle name="常规 5 4 2" xfId="945"/>
    <cellStyle name="常规 4 3 2 2 2" xfId="946"/>
    <cellStyle name="常规 4 3 2 3" xfId="947"/>
    <cellStyle name="常规 4 3 3" xfId="948"/>
    <cellStyle name="常规 5 5" xfId="949"/>
    <cellStyle name="常规 4 3 3 2" xfId="950"/>
    <cellStyle name="常规 4 3 4" xfId="951"/>
    <cellStyle name="常规 4 3 4 2" xfId="952"/>
    <cellStyle name="常规 4 3 5" xfId="953"/>
    <cellStyle name="常规 428" xfId="954"/>
    <cellStyle name="常规 433" xfId="955"/>
    <cellStyle name="链接单元格 3" xfId="956"/>
    <cellStyle name="常规 429" xfId="957"/>
    <cellStyle name="常规 434" xfId="958"/>
    <cellStyle name="链接单元格 4" xfId="959"/>
    <cellStyle name="常规 430" xfId="960"/>
    <cellStyle name="常规 431" xfId="961"/>
    <cellStyle name="常规 432" xfId="962"/>
    <cellStyle name="链接单元格 2" xfId="963"/>
    <cellStyle name="常规 435" xfId="964"/>
    <cellStyle name="常规 440" xfId="965"/>
    <cellStyle name="链接单元格 5" xfId="966"/>
    <cellStyle name="常规 436" xfId="967"/>
    <cellStyle name="常规 441" xfId="968"/>
    <cellStyle name="链接单元格 6" xfId="969"/>
    <cellStyle name="常规_财资地预01表" xfId="970"/>
    <cellStyle name="常规 442" xfId="971"/>
    <cellStyle name="常规 8 2" xfId="972"/>
    <cellStyle name="链接单元格 7" xfId="973"/>
    <cellStyle name="常规 443" xfId="974"/>
    <cellStyle name="常规 8 3" xfId="975"/>
    <cellStyle name="常规 448" xfId="976"/>
    <cellStyle name="常规 449" xfId="977"/>
    <cellStyle name="常规 450" xfId="978"/>
    <cellStyle name="常规 451" xfId="979"/>
    <cellStyle name="常规 452" xfId="980"/>
    <cellStyle name="常规 5 2" xfId="981"/>
    <cellStyle name="常规 5 2 2" xfId="982"/>
    <cellStyle name="常规 5 2 2 2" xfId="983"/>
    <cellStyle name="常规 5 2 3" xfId="984"/>
    <cellStyle name="常规 5 2 3 2" xfId="985"/>
    <cellStyle name="常规 5 2 4" xfId="986"/>
    <cellStyle name="常规 5 3" xfId="987"/>
    <cellStyle name="常规 5 3 2" xfId="988"/>
    <cellStyle name="常规 6" xfId="989"/>
    <cellStyle name="常规 6 2" xfId="990"/>
    <cellStyle name="常规 6 2 2" xfId="991"/>
    <cellStyle name="常规 6 3" xfId="992"/>
    <cellStyle name="常规 6 3 2" xfId="993"/>
    <cellStyle name="常规 6 3 2 2" xfId="994"/>
    <cellStyle name="常规 6 3 3" xfId="995"/>
    <cellStyle name="常规 7" xfId="996"/>
    <cellStyle name="常规 7 2" xfId="997"/>
    <cellStyle name="常规 7 2 2" xfId="998"/>
    <cellStyle name="常规 7 3" xfId="999"/>
    <cellStyle name="常规 7 3 2" xfId="1000"/>
    <cellStyle name="常规 8" xfId="1001"/>
    <cellStyle name="常规 9" xfId="1002"/>
    <cellStyle name="常规 9 2 2" xfId="1003"/>
    <cellStyle name="注释 7" xfId="1004"/>
    <cellStyle name="常规 9 2 2 2" xfId="1005"/>
    <cellStyle name="常规 9 2 3" xfId="1006"/>
    <cellStyle name="注释 8" xfId="1007"/>
    <cellStyle name="常规 9 3" xfId="1008"/>
    <cellStyle name="常规 9 3 2" xfId="1009"/>
    <cellStyle name="常规 9 4" xfId="1010"/>
    <cellStyle name="常规 9 5" xfId="1011"/>
    <cellStyle name="常规 94" xfId="1012"/>
    <cellStyle name="常规 95" xfId="1013"/>
    <cellStyle name="常规_2004年基金预算(二稿)" xfId="1014"/>
    <cellStyle name="常规_2007年云南省向人大报送政府收支预算表格式编制过程表" xfId="1015"/>
    <cellStyle name="常规_2007年云南省向人大报送政府收支预算表格式编制过程表 2" xfId="1016"/>
    <cellStyle name="常规_2007年云南省向人大报送政府收支预算表格式编制过程表 2 2" xfId="1017"/>
    <cellStyle name="计算 2 3" xfId="1018"/>
    <cellStyle name="常规_2007年云南省向人大报送政府收支预算表格式编制过程表 2 2 2" xfId="1019"/>
    <cellStyle name="数量 4" xfId="1020"/>
    <cellStyle name="常规_2007年云南省向人大报送政府收支预算表格式编制过程表 2 3" xfId="1021"/>
    <cellStyle name="计算 2 4" xfId="1022"/>
    <cellStyle name="常规_2007年云南省向人大报送政府收支预算表格式编制过程表 2 4 2" xfId="1023"/>
    <cellStyle name="常规_2007年云南省向人大报送政府收支预算表格式编制过程表 3 2" xfId="1024"/>
    <cellStyle name="计算 3 3" xfId="1025"/>
    <cellStyle name="常规_exceltmp1" xfId="1026"/>
    <cellStyle name="常规_exceltmp1 2" xfId="1027"/>
    <cellStyle name="计算 4" xfId="1028"/>
    <cellStyle name="常规_表样--2016年1至7月云南省及省本级地方财政收支执行情况（国资预算）全省数据与国库一致send预算局826" xfId="1029"/>
    <cellStyle name="千位[0]_ 方正PC" xfId="1030"/>
    <cellStyle name="超级链接 2 2" xfId="1031"/>
    <cellStyle name="超级链接 3" xfId="1032"/>
    <cellStyle name="超链接 2" xfId="1033"/>
    <cellStyle name="超链接 2 2" xfId="1034"/>
    <cellStyle name="超链接 2 2 2" xfId="1035"/>
    <cellStyle name="超链接 3" xfId="1036"/>
    <cellStyle name="超链接 3 2" xfId="1037"/>
    <cellStyle name="超链接 4" xfId="1038"/>
    <cellStyle name="超链接 4 2" xfId="1039"/>
    <cellStyle name="分级显示行_1_Book1" xfId="1040"/>
    <cellStyle name="好 2" xfId="1041"/>
    <cellStyle name="好 2 2" xfId="1042"/>
    <cellStyle name="好 2 2 2" xfId="1043"/>
    <cellStyle name="好 3" xfId="1044"/>
    <cellStyle name="好 3 2" xfId="1045"/>
    <cellStyle name="好 4" xfId="1046"/>
    <cellStyle name="好 5 3" xfId="1047"/>
    <cellStyle name="好 8" xfId="1048"/>
    <cellStyle name="好_0502通海县" xfId="1049"/>
    <cellStyle name="好_0502通海县 2" xfId="1050"/>
    <cellStyle name="好_0502通海县 2 2" xfId="1051"/>
    <cellStyle name="好_0502通海县 3" xfId="1052"/>
    <cellStyle name="好_0605石屏" xfId="1053"/>
    <cellStyle name="好_0605石屏 2" xfId="1054"/>
    <cellStyle name="好_0605石屏 2 2" xfId="1055"/>
    <cellStyle name="好_0605石屏 3" xfId="1056"/>
    <cellStyle name="好_0605石屏县" xfId="1057"/>
    <cellStyle name="好_0605石屏县 2" xfId="1058"/>
    <cellStyle name="好_0605石屏县 3" xfId="1059"/>
    <cellStyle name="好_1110洱源" xfId="1060"/>
    <cellStyle name="好_1110洱源 2" xfId="1061"/>
    <cellStyle name="解释性文本 4 3" xfId="1062"/>
    <cellStyle name="好_1110洱源 2 2" xfId="1063"/>
    <cellStyle name="好_1110洱源 3" xfId="1064"/>
    <cellStyle name="解释性文本 4 4" xfId="1065"/>
    <cellStyle name="好_11大理" xfId="1066"/>
    <cellStyle name="好_11大理 2" xfId="1067"/>
    <cellStyle name="好_11大理 2 2" xfId="1068"/>
    <cellStyle name="好_11大理 3" xfId="1069"/>
    <cellStyle name="好_2007年地州资金往来对账表" xfId="1070"/>
    <cellStyle name="好_2007年地州资金往来对账表 2" xfId="1071"/>
    <cellStyle name="好_2007年地州资金往来对账表 2 2" xfId="1072"/>
    <cellStyle name="好_2007年地州资金往来对账表 3" xfId="1073"/>
    <cellStyle name="好_2008年地州对账表(国库资金） 2 2" xfId="1074"/>
    <cellStyle name="商品名称 2 3" xfId="1075"/>
    <cellStyle name="好_2008年地州对账表(国库资金） 3" xfId="1076"/>
    <cellStyle name="好_Book1" xfId="1077"/>
    <cellStyle name="好_Book1 2" xfId="1078"/>
    <cellStyle name="好_M01-1" xfId="1079"/>
    <cellStyle name="好_M01-1 2" xfId="1080"/>
    <cellStyle name="好_M01-1 2 2" xfId="1081"/>
    <cellStyle name="后继超级链接" xfId="1082"/>
    <cellStyle name="常规 60" xfId="1083"/>
    <cellStyle name="后继超级链接 2" xfId="1084"/>
    <cellStyle name="后继超级链接 2 2" xfId="1085"/>
    <cellStyle name="后继超级链接 3" xfId="1086"/>
    <cellStyle name="汇总 2 2 2" xfId="1087"/>
    <cellStyle name="汇总 2 2 2 2" xfId="1088"/>
    <cellStyle name="汇总 8" xfId="1089"/>
    <cellStyle name="汇总 2 2 3" xfId="1090"/>
    <cellStyle name="警告文本 2 2 2" xfId="1091"/>
    <cellStyle name="汇总 2 3" xfId="1092"/>
    <cellStyle name="汇总 2 3 2" xfId="1093"/>
    <cellStyle name="汇总 2 4" xfId="1094"/>
    <cellStyle name="汇总 2 4 2" xfId="1095"/>
    <cellStyle name="汇总 2 5" xfId="1096"/>
    <cellStyle name="汇总 3 2" xfId="1097"/>
    <cellStyle name="汇总 3 2 2" xfId="1098"/>
    <cellStyle name="汇总 3 2 2 2" xfId="1099"/>
    <cellStyle name="汇总 3 2 3" xfId="1100"/>
    <cellStyle name="警告文本 3 2 2" xfId="1101"/>
    <cellStyle name="汇总 3 3" xfId="1102"/>
    <cellStyle name="汇总 3 3 2" xfId="1103"/>
    <cellStyle name="汇总 3 4" xfId="1104"/>
    <cellStyle name="汇总 3 4 2" xfId="1105"/>
    <cellStyle name="汇总 3 5" xfId="1106"/>
    <cellStyle name="汇总 4 2" xfId="1107"/>
    <cellStyle name="汇总 4 2 2" xfId="1108"/>
    <cellStyle name="汇总 4 2 2 2" xfId="1109"/>
    <cellStyle name="汇总 4 2 3" xfId="1110"/>
    <cellStyle name="警告文本 4 2 2" xfId="1111"/>
    <cellStyle name="汇总 4 3" xfId="1112"/>
    <cellStyle name="汇总 4 3 2" xfId="1113"/>
    <cellStyle name="汇总 4 4" xfId="1114"/>
    <cellStyle name="汇总 4 4 2" xfId="1115"/>
    <cellStyle name="汇总 4 5" xfId="1116"/>
    <cellStyle name="汇总 5 2" xfId="1117"/>
    <cellStyle name="汇总 5 2 2" xfId="1118"/>
    <cellStyle name="汇总 5 3" xfId="1119"/>
    <cellStyle name="汇总 5 3 2" xfId="1120"/>
    <cellStyle name="汇总 5 4" xfId="1121"/>
    <cellStyle name="千分位_97-917" xfId="1122"/>
    <cellStyle name="汇总 7" xfId="1123"/>
    <cellStyle name="汇总 7 2" xfId="1124"/>
    <cellStyle name="汇总 8 2" xfId="1125"/>
    <cellStyle name="计算 2" xfId="1126"/>
    <cellStyle name="计算 2 2" xfId="1127"/>
    <cellStyle name="计算 2 2 2" xfId="1128"/>
    <cellStyle name="计算 3" xfId="1129"/>
    <cellStyle name="计算 3 2" xfId="1130"/>
    <cellStyle name="计算 3 2 2" xfId="1131"/>
    <cellStyle name="计算 3 4" xfId="1132"/>
    <cellStyle name="计算 4 2" xfId="1133"/>
    <cellStyle name="计算 4 2 2" xfId="1134"/>
    <cellStyle name="计算 4 3" xfId="1135"/>
    <cellStyle name="计算 4 4" xfId="1136"/>
    <cellStyle name="计算 5" xfId="1137"/>
    <cellStyle name="计算 5 2" xfId="1138"/>
    <cellStyle name="计算 5 3" xfId="1139"/>
    <cellStyle name="计算 6" xfId="1140"/>
    <cellStyle name="计算 7" xfId="1141"/>
    <cellStyle name="计算 8" xfId="1142"/>
    <cellStyle name="检查单元格 2" xfId="1143"/>
    <cellStyle name="检查单元格 2 2" xfId="1144"/>
    <cellStyle name="检查单元格 2 3" xfId="1145"/>
    <cellStyle name="检查单元格 2 4" xfId="1146"/>
    <cellStyle name="检查单元格 3" xfId="1147"/>
    <cellStyle name="检查单元格 3 2" xfId="1148"/>
    <cellStyle name="检查单元格 3 2 2" xfId="1149"/>
    <cellStyle name="检查单元格 3 3" xfId="1150"/>
    <cellStyle name="检查单元格 3 4" xfId="1151"/>
    <cellStyle name="检查单元格 4" xfId="1152"/>
    <cellStyle name="检查单元格 4 2" xfId="1153"/>
    <cellStyle name="检查单元格 4 2 2" xfId="1154"/>
    <cellStyle name="检查单元格 4 3" xfId="1155"/>
    <cellStyle name="检查单元格 4 4" xfId="1156"/>
    <cellStyle name="检查单元格 5" xfId="1157"/>
    <cellStyle name="检查单元格 5 2" xfId="1158"/>
    <cellStyle name="检查单元格 5 3" xfId="1159"/>
    <cellStyle name="检查单元格 8" xfId="1160"/>
    <cellStyle name="解释性文本 2" xfId="1161"/>
    <cellStyle name="解释性文本 2 2" xfId="1162"/>
    <cellStyle name="解释性文本 2 2 2" xfId="1163"/>
    <cellStyle name="解释性文本 2 3" xfId="1164"/>
    <cellStyle name="解释性文本 2 4" xfId="1165"/>
    <cellStyle name="解释性文本 3" xfId="1166"/>
    <cellStyle name="解释性文本 3 2" xfId="1167"/>
    <cellStyle name="解释性文本 3 2 2" xfId="1168"/>
    <cellStyle name="解释性文本 3 3" xfId="1169"/>
    <cellStyle name="解释性文本 3 4" xfId="1170"/>
    <cellStyle name="解释性文本 4" xfId="1171"/>
    <cellStyle name="解释性文本 4 2" xfId="1172"/>
    <cellStyle name="解释性文本 4 2 2" xfId="1173"/>
    <cellStyle name="借出原因" xfId="1174"/>
    <cellStyle name="借出原因 2" xfId="1175"/>
    <cellStyle name="借出原因 2 2" xfId="1176"/>
    <cellStyle name="借出原因 2 2 2" xfId="1177"/>
    <cellStyle name="借出原因 2 3" xfId="1178"/>
    <cellStyle name="借出原因 3" xfId="1179"/>
    <cellStyle name="借出原因 3 2" xfId="1180"/>
    <cellStyle name="借出原因 4" xfId="1181"/>
    <cellStyle name="警告文本 2" xfId="1182"/>
    <cellStyle name="警告文本 2 2" xfId="1183"/>
    <cellStyle name="警告文本 2 3" xfId="1184"/>
    <cellStyle name="警告文本 2 4" xfId="1185"/>
    <cellStyle name="警告文本 3" xfId="1186"/>
    <cellStyle name="警告文本 3 2" xfId="1187"/>
    <cellStyle name="警告文本 3 3" xfId="1188"/>
    <cellStyle name="警告文本 3 4" xfId="1189"/>
    <cellStyle name="警告文本 4" xfId="1190"/>
    <cellStyle name="警告文本 4 2" xfId="1191"/>
    <cellStyle name="警告文本 4 3" xfId="1192"/>
    <cellStyle name="警告文本 4 4" xfId="1193"/>
    <cellStyle name="警告文本 5" xfId="1194"/>
    <cellStyle name="警告文本 5 2" xfId="1195"/>
    <cellStyle name="警告文本 5 3" xfId="1196"/>
    <cellStyle name="警告文本 6" xfId="1197"/>
    <cellStyle name="警告文本 7" xfId="1198"/>
    <cellStyle name="链接单元格 2 2" xfId="1199"/>
    <cellStyle name="链接单元格 2 2 2" xfId="1200"/>
    <cellStyle name="链接单元格 2 3" xfId="1201"/>
    <cellStyle name="链接单元格 2 4" xfId="1202"/>
    <cellStyle name="链接单元格 3 2" xfId="1203"/>
    <cellStyle name="链接单元格 3 3" xfId="1204"/>
    <cellStyle name="链接单元格 3 4" xfId="1205"/>
    <cellStyle name="链接单元格 4 2" xfId="1206"/>
    <cellStyle name="链接单元格 4 2 2" xfId="1207"/>
    <cellStyle name="链接单元格 4 3" xfId="1208"/>
    <cellStyle name="链接单元格 4 4" xfId="1209"/>
    <cellStyle name="链接单元格 5 2" xfId="1210"/>
    <cellStyle name="链接单元格 5 3" xfId="1211"/>
    <cellStyle name="普通_97-917" xfId="1212"/>
    <cellStyle name="千分位[0]_laroux" xfId="1213"/>
    <cellStyle name="输入 8" xfId="1214"/>
    <cellStyle name="千位_ 方正PC" xfId="1215"/>
    <cellStyle name="千位分隔 11" xfId="1216"/>
    <cellStyle name="千位分隔 11 2" xfId="1217"/>
    <cellStyle name="千位分隔 2" xfId="1218"/>
    <cellStyle name="千位分隔 2 2 2" xfId="1219"/>
    <cellStyle name="千位分隔 2 3" xfId="1220"/>
    <cellStyle name="千位分隔 4 6" xfId="1221"/>
    <cellStyle name="千位分隔 4 6 2" xfId="1222"/>
    <cellStyle name="千位分隔 7 2" xfId="1223"/>
    <cellStyle name="千位分隔 8 2" xfId="1224"/>
    <cellStyle name="千位分隔 9" xfId="1225"/>
    <cellStyle name="强调 1" xfId="1226"/>
    <cellStyle name="强调 1 2" xfId="1227"/>
    <cellStyle name="强调 2" xfId="1228"/>
    <cellStyle name="强调 3" xfId="1229"/>
    <cellStyle name="强调 3 2" xfId="1230"/>
    <cellStyle name="强调文字颜色 1 2 2" xfId="1231"/>
    <cellStyle name="强调文字颜色 1 2 2 2" xfId="1232"/>
    <cellStyle name="强调文字颜色 1 2 3" xfId="1233"/>
    <cellStyle name="强调文字颜色 1 3" xfId="1234"/>
    <cellStyle name="强调文字颜色 1 3 2" xfId="1235"/>
    <cellStyle name="强调文字颜色 2 2" xfId="1236"/>
    <cellStyle name="强调文字颜色 2 2 3" xfId="1237"/>
    <cellStyle name="强调文字颜色 2 3" xfId="1238"/>
    <cellStyle name="强调文字颜色 3 2" xfId="1239"/>
    <cellStyle name="强调文字颜色 3 2 2" xfId="1240"/>
    <cellStyle name="强调文字颜色 3 2 2 2" xfId="1241"/>
    <cellStyle name="强调文字颜色 3 2 3" xfId="1242"/>
    <cellStyle name="强调文字颜色 4 2" xfId="1243"/>
    <cellStyle name="强调文字颜色 4 2 2" xfId="1244"/>
    <cellStyle name="强调文字颜色 4 2 2 2" xfId="1245"/>
    <cellStyle name="强调文字颜色 4 2 3" xfId="1246"/>
    <cellStyle name="强调文字颜色 4 3" xfId="1247"/>
    <cellStyle name="强调文字颜色 4 3 2" xfId="1248"/>
    <cellStyle name="强调文字颜色 5 2" xfId="1249"/>
    <cellStyle name="强调文字颜色 5 3" xfId="1250"/>
    <cellStyle name="强调文字颜色 5 3 2" xfId="1251"/>
    <cellStyle name="强调文字颜色 6 2" xfId="1252"/>
    <cellStyle name="强调文字颜色 6 2 2" xfId="1253"/>
    <cellStyle name="强调文字颜色 6 2 2 2" xfId="1254"/>
    <cellStyle name="强调文字颜色 6 2 3" xfId="1255"/>
    <cellStyle name="强调文字颜色 6 3" xfId="1256"/>
    <cellStyle name="强调文字颜色 6 3 2" xfId="1257"/>
    <cellStyle name="日期 2" xfId="1258"/>
    <cellStyle name="日期 2 2" xfId="1259"/>
    <cellStyle name="日期 2 2 2" xfId="1260"/>
    <cellStyle name="日期 2 3" xfId="1261"/>
    <cellStyle name="日期 3" xfId="1262"/>
    <cellStyle name="日期 3 2" xfId="1263"/>
    <cellStyle name="日期 4" xfId="1264"/>
    <cellStyle name="商品名称" xfId="1265"/>
    <cellStyle name="商品名称 2" xfId="1266"/>
    <cellStyle name="商品名称 2 2" xfId="1267"/>
    <cellStyle name="商品名称 2 2 2" xfId="1268"/>
    <cellStyle name="商品名称 3" xfId="1269"/>
    <cellStyle name="商品名称 3 2" xfId="1270"/>
    <cellStyle name="适中 2" xfId="1271"/>
    <cellStyle name="适中 2 3" xfId="1272"/>
    <cellStyle name="适中 2 4" xfId="1273"/>
    <cellStyle name="适中 3 2" xfId="1274"/>
    <cellStyle name="适中 3 2 2" xfId="1275"/>
    <cellStyle name="适中 3 3" xfId="1276"/>
    <cellStyle name="适中 3 4" xfId="1277"/>
    <cellStyle name="适中 4" xfId="1278"/>
    <cellStyle name="适中 4 2" xfId="1279"/>
    <cellStyle name="适中 4 2 2" xfId="1280"/>
    <cellStyle name="适中 4 3" xfId="1281"/>
    <cellStyle name="适中 4 4" xfId="1282"/>
    <cellStyle name="适中 5" xfId="1283"/>
    <cellStyle name="适中 5 2" xfId="1284"/>
    <cellStyle name="适中 5 3" xfId="1285"/>
    <cellStyle name="适中 6" xfId="1286"/>
    <cellStyle name="适中 7" xfId="1287"/>
    <cellStyle name="适中 8" xfId="1288"/>
    <cellStyle name="输出 2" xfId="1289"/>
    <cellStyle name="输出 2 2" xfId="1290"/>
    <cellStyle name="输出 2 3" xfId="1291"/>
    <cellStyle name="输出 2 4" xfId="1292"/>
    <cellStyle name="输出 3" xfId="1293"/>
    <cellStyle name="输出 3 2" xfId="1294"/>
    <cellStyle name="输出 3 3" xfId="1295"/>
    <cellStyle name="输出 4" xfId="1296"/>
    <cellStyle name="输出 5" xfId="1297"/>
    <cellStyle name="输出 5 2" xfId="1298"/>
    <cellStyle name="输出 5 3" xfId="1299"/>
    <cellStyle name="输出 6" xfId="1300"/>
    <cellStyle name="输出 7" xfId="1301"/>
    <cellStyle name="输出 8" xfId="1302"/>
    <cellStyle name="输入 2 2 2" xfId="1303"/>
    <cellStyle name="输入 2 3" xfId="1304"/>
    <cellStyle name="输入 4" xfId="1305"/>
    <cellStyle name="输入 4 2" xfId="1306"/>
    <cellStyle name="输入 4 2 2" xfId="1307"/>
    <cellStyle name="输入 4 3" xfId="1308"/>
    <cellStyle name="输入 4 4" xfId="1309"/>
    <cellStyle name="输入 5" xfId="1310"/>
    <cellStyle name="输入 5 2" xfId="1311"/>
    <cellStyle name="输入 5 3" xfId="1312"/>
    <cellStyle name="输入 6" xfId="1313"/>
    <cellStyle name="输入 7" xfId="1314"/>
    <cellStyle name="数量" xfId="1315"/>
    <cellStyle name="数量 2" xfId="1316"/>
    <cellStyle name="数量 2 2" xfId="1317"/>
    <cellStyle name="数量 2 3" xfId="1318"/>
    <cellStyle name="数量 3 2" xfId="1319"/>
    <cellStyle name="未定义" xfId="1320"/>
    <cellStyle name="样式 1" xfId="1321"/>
    <cellStyle name="寘嬫愗傝 [0.00]_Region Orders (2)" xfId="1322"/>
    <cellStyle name="寘嬫愗傝_Region Orders (2)" xfId="1323"/>
    <cellStyle name="注释 2 2" xfId="1324"/>
    <cellStyle name="注释 2 2 2" xfId="1325"/>
    <cellStyle name="注释 2 3" xfId="1326"/>
    <cellStyle name="注释 2 4" xfId="1327"/>
    <cellStyle name="注释 3" xfId="1328"/>
    <cellStyle name="注释 3 2" xfId="1329"/>
    <cellStyle name="注释 3 2 2" xfId="1330"/>
    <cellStyle name="注释 3 3" xfId="1331"/>
    <cellStyle name="注释 3 4" xfId="1332"/>
    <cellStyle name="注释 4" xfId="1333"/>
    <cellStyle name="注释 5" xfId="1334"/>
    <cellStyle name="常规 72" xfId="1335"/>
    <cellStyle name="注释 5 2" xfId="1336"/>
    <cellStyle name="注释 5 3" xfId="1337"/>
    <cellStyle name="注释 6" xfId="1338"/>
    <cellStyle name="常规 12 3" xfId="1339"/>
    <cellStyle name="常规 2 4 2 2 4" xfId="1340"/>
    <cellStyle name="常规 12 3 2" xfId="1341"/>
    <cellStyle name="常规 11 2 3 2" xfId="1342"/>
    <cellStyle name="RowLevel_1 2" xfId="1343"/>
    <cellStyle name="RowLevel_1" xfId="1344"/>
  </cellStyles>
  <dxfs count="5">
    <dxf>
      <font>
        <color indexed="9"/>
      </font>
    </dxf>
    <dxf>
      <font>
        <b val="1"/>
        <i val="0"/>
      </font>
    </dxf>
    <dxf>
      <font>
        <color indexed="10"/>
      </font>
    </dxf>
    <dxf>
      <font>
        <b val="0"/>
        <color indexed="9"/>
      </font>
    </dxf>
    <dxf>
      <font>
        <b val="0"/>
        <i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4076700</xdr:colOff>
      <xdr:row>4</xdr:row>
      <xdr:rowOff>257175</xdr:rowOff>
    </xdr:from>
    <xdr:to>
      <xdr:col>1</xdr:col>
      <xdr:colOff>1657350</xdr:colOff>
      <xdr:row>7</xdr:row>
      <xdr:rowOff>28575</xdr:rowOff>
    </xdr:to>
    <xdr:sp>
      <xdr:nvSpPr>
        <xdr:cNvPr id="2" name="文本框 1"/>
        <xdr:cNvSpPr txBox="1"/>
      </xdr:nvSpPr>
      <xdr:spPr>
        <a:xfrm>
          <a:off x="4076700" y="2101215"/>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  景东县无对下转移支付项目</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200025</xdr:colOff>
      <xdr:row>9</xdr:row>
      <xdr:rowOff>123825</xdr:rowOff>
    </xdr:from>
    <xdr:to>
      <xdr:col>3</xdr:col>
      <xdr:colOff>104775</xdr:colOff>
      <xdr:row>10</xdr:row>
      <xdr:rowOff>447675</xdr:rowOff>
    </xdr:to>
    <xdr:sp>
      <xdr:nvSpPr>
        <xdr:cNvPr id="2" name="文本框 1"/>
        <xdr:cNvSpPr txBox="1"/>
      </xdr:nvSpPr>
      <xdr:spPr>
        <a:xfrm>
          <a:off x="3524250" y="4265295"/>
          <a:ext cx="30480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scene3d>
            <a:camera prst="orthographicFront"/>
            <a:lightRig rig="threePt" dir="t"/>
          </a:scene3d>
        </a:bodyPr>
        <a:p>
          <a:pPr algn="ctr"/>
          <a:endParaRPr lang="zh-CN" altLang="en-US" sz="1100"/>
        </a:p>
        <a:p>
          <a:pPr algn="ctr"/>
          <a:r>
            <a:rPr lang="zh-CN" altLang="en-US" sz="2000">
              <a:ln w="22225">
                <a:solidFill>
                  <a:schemeClr val="accent2"/>
                </a:solidFill>
                <a:prstDash val="solid"/>
              </a:ln>
              <a:solidFill>
                <a:schemeClr val="accent2">
                  <a:lumMod val="40000"/>
                  <a:lumOff val="60000"/>
                </a:schemeClr>
              </a:solidFill>
              <a:effectLst/>
            </a:rPr>
            <a:t>景东县此表无公开数据</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4</xdr:row>
      <xdr:rowOff>0</xdr:rowOff>
    </xdr:from>
    <xdr:to>
      <xdr:col>2</xdr:col>
      <xdr:colOff>1314450</xdr:colOff>
      <xdr:row>6</xdr:row>
      <xdr:rowOff>194310</xdr:rowOff>
    </xdr:to>
    <xdr:sp>
      <xdr:nvSpPr>
        <xdr:cNvPr id="2" name="文本框 1"/>
        <xdr:cNvSpPr txBox="1"/>
      </xdr:nvSpPr>
      <xdr:spPr>
        <a:xfrm>
          <a:off x="3971925" y="1855470"/>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景东县无对下转移支         付</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1</xdr:col>
      <xdr:colOff>180975</xdr:colOff>
      <xdr:row>3</xdr:row>
      <xdr:rowOff>257175</xdr:rowOff>
    </xdr:from>
    <xdr:to>
      <xdr:col>1</xdr:col>
      <xdr:colOff>3228975</xdr:colOff>
      <xdr:row>5</xdr:row>
      <xdr:rowOff>123825</xdr:rowOff>
    </xdr:to>
    <xdr:sp>
      <xdr:nvSpPr>
        <xdr:cNvPr id="2" name="文本框 1"/>
        <xdr:cNvSpPr txBox="1"/>
      </xdr:nvSpPr>
      <xdr:spPr>
        <a:xfrm>
          <a:off x="2943225" y="1655445"/>
          <a:ext cx="30480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scene3d>
            <a:camera prst="orthographicFront"/>
            <a:lightRig rig="threePt" dir="t"/>
          </a:scene3d>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1100"/>
        </a:p>
        <a:p>
          <a:pPr algn="ctr"/>
          <a:r>
            <a:rPr lang="zh-CN" altLang="en-US" sz="2000">
              <a:ln w="22225">
                <a:solidFill>
                  <a:schemeClr val="accent2"/>
                </a:solidFill>
                <a:prstDash val="solid"/>
              </a:ln>
              <a:solidFill>
                <a:schemeClr val="accent2">
                  <a:lumMod val="40000"/>
                  <a:lumOff val="60000"/>
                </a:schemeClr>
              </a:solidFill>
              <a:effectLst/>
            </a:rPr>
            <a:t>景东县此表无公开数据</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3039110</xdr:colOff>
      <xdr:row>3</xdr:row>
      <xdr:rowOff>190500</xdr:rowOff>
    </xdr:from>
    <xdr:to>
      <xdr:col>1</xdr:col>
      <xdr:colOff>2372360</xdr:colOff>
      <xdr:row>5</xdr:row>
      <xdr:rowOff>384810</xdr:rowOff>
    </xdr:to>
    <xdr:sp>
      <xdr:nvSpPr>
        <xdr:cNvPr id="2" name="文本框 1"/>
        <xdr:cNvSpPr txBox="1"/>
      </xdr:nvSpPr>
      <xdr:spPr>
        <a:xfrm>
          <a:off x="3039110" y="1588770"/>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景东县无转移支         付</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3</xdr:col>
      <xdr:colOff>752475</xdr:colOff>
      <xdr:row>5</xdr:row>
      <xdr:rowOff>76200</xdr:rowOff>
    </xdr:from>
    <xdr:to>
      <xdr:col>5</xdr:col>
      <xdr:colOff>1475740</xdr:colOff>
      <xdr:row>6</xdr:row>
      <xdr:rowOff>133350</xdr:rowOff>
    </xdr:to>
    <xdr:sp>
      <xdr:nvSpPr>
        <xdr:cNvPr id="2" name="文本框 1"/>
        <xdr:cNvSpPr txBox="1"/>
      </xdr:nvSpPr>
      <xdr:spPr>
        <a:xfrm>
          <a:off x="6763385" y="1809750"/>
          <a:ext cx="386651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
          <a:pPr algn="ctr"/>
          <a:r>
            <a:rPr lang="zh-CN" altLang="en-US" sz="2000">
              <a:ln w="22225">
                <a:solidFill>
                  <a:schemeClr val="accent2"/>
                </a:solidFill>
                <a:prstDash val="solid"/>
              </a:ln>
              <a:solidFill>
                <a:schemeClr val="accent2">
                  <a:lumMod val="40000"/>
                  <a:lumOff val="60000"/>
                </a:schemeClr>
              </a:solidFill>
              <a:effectLst/>
            </a:rPr>
            <a:t>景东县无债务限额提前下达情况</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997585</xdr:colOff>
      <xdr:row>3</xdr:row>
      <xdr:rowOff>352425</xdr:rowOff>
    </xdr:from>
    <xdr:to>
      <xdr:col>5</xdr:col>
      <xdr:colOff>830580</xdr:colOff>
      <xdr:row>3</xdr:row>
      <xdr:rowOff>409575</xdr:rowOff>
    </xdr:to>
    <xdr:sp>
      <xdr:nvSpPr>
        <xdr:cNvPr id="2" name="文本框 1"/>
        <xdr:cNvSpPr txBox="1"/>
      </xdr:nvSpPr>
      <xdr:spPr>
        <a:xfrm>
          <a:off x="5365115" y="1282700"/>
          <a:ext cx="3523615" cy="2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2000">
              <a:ln w="22225">
                <a:solidFill>
                  <a:schemeClr val="accent2"/>
                </a:solidFill>
                <a:prstDash val="solid"/>
              </a:ln>
              <a:solidFill>
                <a:schemeClr val="accent2">
                  <a:lumMod val="40000"/>
                  <a:lumOff val="60000"/>
                </a:schemeClr>
              </a:solidFill>
              <a:effectLst/>
            </a:rPr>
            <a:t>本表数据不属于县级公开</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4.70.53\Users\Administrator.PC-201903011624\Documents\WeChat%20Files\fang601222\FileStorage\File\2020-02\&#24213;&#34920;--Y2019&#24180;&#20113;&#21335;&#30465;&#21450;&#30465;&#26412;&#32423;&#22320;&#26041;&#36130;&#25919;&#25910;&#25903;&#25191;&#34892;&#24773;&#20917;&#21450;2020&#24180;&#39044;&#31639;&#33609;&#266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19-1"/>
      <sheetName val="19-2"/>
      <sheetName val="20"/>
      <sheetName val="21-1"/>
      <sheetName val="21-2"/>
      <sheetName val="22"/>
      <sheetName val="说明7"/>
      <sheetName val="23"/>
      <sheetName val="24"/>
      <sheetName val="25-1"/>
      <sheetName val="25-1说明"/>
      <sheetName val="25-2"/>
      <sheetName val="25-2说明"/>
      <sheetName val="25-3"/>
      <sheetName val="25-3说明"/>
      <sheetName val="25-4"/>
      <sheetName val="25-4说明"/>
      <sheetName val="25-5"/>
      <sheetName val="25-5说明"/>
      <sheetName val="25-6"/>
      <sheetName val="25-6说明"/>
      <sheetName val="25-7"/>
      <sheetName val="25-7说明"/>
      <sheetName val="25-8"/>
      <sheetName val="25-8说明"/>
      <sheetName val="26"/>
      <sheetName val="27"/>
      <sheetName val="28"/>
      <sheetName val="29"/>
      <sheetName val="30"/>
      <sheetName val="说明8"/>
      <sheetName val="32"/>
      <sheetName val="33"/>
      <sheetName val="34"/>
      <sheetName val="35"/>
      <sheetName val="36"/>
      <sheetName val="说明9"/>
      <sheetName val="37"/>
      <sheetName val="38"/>
      <sheetName val="39"/>
      <sheetName val="说明10"/>
      <sheetName val="40"/>
      <sheetName val="41"/>
      <sheetName val="42"/>
      <sheetName val="说明11"/>
      <sheetName val="43"/>
      <sheetName val="44"/>
      <sheetName val="45"/>
      <sheetName val="46"/>
    </sheetNames>
    <sheetDataSet>
      <sheetData sheetId="0">
        <row r="7">
          <cell r="B7">
            <v>43849.6686805556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Zeros="0" view="pageBreakPreview" zoomScale="80" zoomScaleNormal="90" workbookViewId="0">
      <pane ySplit="4" topLeftCell="A5" activePane="bottomLeft" state="frozen"/>
      <selection/>
      <selection pane="bottomLeft" activeCell="B53" sqref="B53"/>
    </sheetView>
  </sheetViews>
  <sheetFormatPr defaultColWidth="9" defaultRowHeight="14.25" outlineLevelCol="3"/>
  <cols>
    <col min="1" max="1" width="50.75" style="257" customWidth="1"/>
    <col min="2" max="3" width="21.625" style="257" customWidth="1"/>
    <col min="4" max="4" width="25.3083333333333" style="399" customWidth="1"/>
    <col min="5" max="16384" width="9" style="400"/>
  </cols>
  <sheetData>
    <row r="1" s="395" customFormat="1" ht="33" customHeight="1" spans="1:4">
      <c r="A1" s="401" t="s">
        <v>0</v>
      </c>
      <c r="B1" s="300"/>
      <c r="C1" s="300"/>
      <c r="D1" s="301"/>
    </row>
    <row r="2" ht="45" customHeight="1" spans="1:4">
      <c r="A2" s="259" t="s">
        <v>1</v>
      </c>
      <c r="B2" s="259"/>
      <c r="C2" s="259"/>
      <c r="D2" s="259"/>
    </row>
    <row r="3" ht="18.95" customHeight="1" spans="1:4">
      <c r="A3" s="260"/>
      <c r="B3" s="402"/>
      <c r="C3" s="300"/>
      <c r="D3" s="261" t="s">
        <v>2</v>
      </c>
    </row>
    <row r="4" s="396" customFormat="1" ht="45" customHeight="1" spans="1:4">
      <c r="A4" s="403" t="s">
        <v>3</v>
      </c>
      <c r="B4" s="263" t="s">
        <v>4</v>
      </c>
      <c r="C4" s="263" t="s">
        <v>5</v>
      </c>
      <c r="D4" s="403" t="s">
        <v>6</v>
      </c>
    </row>
    <row r="5" ht="36" customHeight="1" spans="1:4">
      <c r="A5" s="382" t="s">
        <v>7</v>
      </c>
      <c r="B5" s="306">
        <f>SUM(B6:B20)</f>
        <v>29143</v>
      </c>
      <c r="C5" s="306">
        <f>SUM(C6:C20)</f>
        <v>30100</v>
      </c>
      <c r="D5" s="377">
        <v>3.28</v>
      </c>
    </row>
    <row r="6" ht="36" customHeight="1" spans="1:4">
      <c r="A6" s="277" t="s">
        <v>8</v>
      </c>
      <c r="B6" s="308">
        <v>15543</v>
      </c>
      <c r="C6" s="379">
        <v>15869</v>
      </c>
      <c r="D6" s="377">
        <v>2.1</v>
      </c>
    </row>
    <row r="7" ht="36" customHeight="1" spans="1:4">
      <c r="A7" s="277" t="s">
        <v>9</v>
      </c>
      <c r="B7" s="308">
        <v>1199</v>
      </c>
      <c r="C7" s="379">
        <v>1223</v>
      </c>
      <c r="D7" s="377">
        <v>2</v>
      </c>
    </row>
    <row r="8" ht="36" customHeight="1" spans="1:4">
      <c r="A8" s="277" t="s">
        <v>10</v>
      </c>
      <c r="B8" s="308">
        <v>560</v>
      </c>
      <c r="C8" s="379">
        <v>571</v>
      </c>
      <c r="D8" s="377">
        <v>1.96</v>
      </c>
    </row>
    <row r="9" ht="36" customHeight="1" spans="1:4">
      <c r="A9" s="277" t="s">
        <v>11</v>
      </c>
      <c r="B9" s="308">
        <v>428</v>
      </c>
      <c r="C9" s="379">
        <v>437</v>
      </c>
      <c r="D9" s="377">
        <v>2.1</v>
      </c>
    </row>
    <row r="10" ht="36" customHeight="1" spans="1:4">
      <c r="A10" s="277" t="s">
        <v>12</v>
      </c>
      <c r="B10" s="308">
        <v>1199</v>
      </c>
      <c r="C10" s="379">
        <v>1223</v>
      </c>
      <c r="D10" s="377">
        <v>2</v>
      </c>
    </row>
    <row r="11" ht="36" customHeight="1" spans="1:4">
      <c r="A11" s="277" t="s">
        <v>13</v>
      </c>
      <c r="B11" s="308">
        <v>318</v>
      </c>
      <c r="C11" s="379">
        <v>324</v>
      </c>
      <c r="D11" s="377">
        <v>1.89</v>
      </c>
    </row>
    <row r="12" ht="36" customHeight="1" spans="1:4">
      <c r="A12" s="277" t="s">
        <v>14</v>
      </c>
      <c r="B12" s="308">
        <v>670</v>
      </c>
      <c r="C12" s="379">
        <v>683</v>
      </c>
      <c r="D12" s="377">
        <v>1.94</v>
      </c>
    </row>
    <row r="13" ht="36" customHeight="1" spans="1:4">
      <c r="A13" s="277" t="s">
        <v>15</v>
      </c>
      <c r="B13" s="308">
        <v>124</v>
      </c>
      <c r="C13" s="379">
        <v>126</v>
      </c>
      <c r="D13" s="377">
        <v>1.61</v>
      </c>
    </row>
    <row r="14" ht="36" customHeight="1" spans="1:4">
      <c r="A14" s="277" t="s">
        <v>16</v>
      </c>
      <c r="B14" s="308">
        <v>295</v>
      </c>
      <c r="C14" s="379">
        <v>661</v>
      </c>
      <c r="D14" s="377">
        <v>124.07</v>
      </c>
    </row>
    <row r="15" ht="36" customHeight="1" spans="1:4">
      <c r="A15" s="277" t="s">
        <v>17</v>
      </c>
      <c r="B15" s="308">
        <v>736</v>
      </c>
      <c r="C15" s="379">
        <v>751</v>
      </c>
      <c r="D15" s="377">
        <v>2.04</v>
      </c>
    </row>
    <row r="16" ht="36" customHeight="1" spans="1:4">
      <c r="A16" s="277" t="s">
        <v>18</v>
      </c>
      <c r="B16" s="308">
        <v>6</v>
      </c>
      <c r="C16" s="379">
        <v>6</v>
      </c>
      <c r="D16" s="377">
        <v>0</v>
      </c>
    </row>
    <row r="17" ht="36" customHeight="1" spans="1:4">
      <c r="A17" s="277" t="s">
        <v>19</v>
      </c>
      <c r="B17" s="308">
        <v>1011</v>
      </c>
      <c r="C17" s="379">
        <v>1031</v>
      </c>
      <c r="D17" s="377">
        <v>1.98</v>
      </c>
    </row>
    <row r="18" ht="36" customHeight="1" spans="1:4">
      <c r="A18" s="277" t="s">
        <v>20</v>
      </c>
      <c r="B18" s="308">
        <v>7007</v>
      </c>
      <c r="C18" s="379">
        <v>7147</v>
      </c>
      <c r="D18" s="377">
        <v>2</v>
      </c>
    </row>
    <row r="19" ht="36" customHeight="1" spans="1:4">
      <c r="A19" s="277" t="s">
        <v>21</v>
      </c>
      <c r="B19" s="308">
        <v>34</v>
      </c>
      <c r="C19" s="379">
        <v>35</v>
      </c>
      <c r="D19" s="377">
        <v>2.94</v>
      </c>
    </row>
    <row r="20" ht="36" customHeight="1" spans="1:4">
      <c r="A20" s="277" t="s">
        <v>22</v>
      </c>
      <c r="B20" s="308">
        <v>13</v>
      </c>
      <c r="C20" s="379">
        <v>13</v>
      </c>
      <c r="D20" s="377">
        <v>0</v>
      </c>
    </row>
    <row r="21" ht="36" customHeight="1" spans="1:4">
      <c r="A21" s="382" t="s">
        <v>23</v>
      </c>
      <c r="B21" s="306">
        <f>SUM(B22:B29)</f>
        <v>7304</v>
      </c>
      <c r="C21" s="306">
        <f>SUM(C22:C29)</f>
        <v>7088</v>
      </c>
      <c r="D21" s="377">
        <v>-2.94</v>
      </c>
    </row>
    <row r="22" ht="36" customHeight="1" spans="1:4">
      <c r="A22" s="277" t="s">
        <v>24</v>
      </c>
      <c r="B22" s="404">
        <v>3414</v>
      </c>
      <c r="C22" s="379">
        <v>3122</v>
      </c>
      <c r="D22" s="377">
        <v>-8.55</v>
      </c>
    </row>
    <row r="23" ht="36" customHeight="1" spans="1:4">
      <c r="A23" s="405" t="s">
        <v>25</v>
      </c>
      <c r="B23" s="404">
        <v>416</v>
      </c>
      <c r="C23" s="379">
        <v>424</v>
      </c>
      <c r="D23" s="377">
        <v>1.92</v>
      </c>
    </row>
    <row r="24" ht="36" customHeight="1" spans="1:4">
      <c r="A24" s="277" t="s">
        <v>26</v>
      </c>
      <c r="B24" s="404">
        <v>240</v>
      </c>
      <c r="C24" s="379">
        <v>245</v>
      </c>
      <c r="D24" s="377">
        <v>2.08</v>
      </c>
    </row>
    <row r="25" ht="36" customHeight="1" spans="1:4">
      <c r="A25" s="277" t="s">
        <v>27</v>
      </c>
      <c r="B25" s="404">
        <v>16</v>
      </c>
      <c r="C25" s="379">
        <v>16</v>
      </c>
      <c r="D25" s="377">
        <v>0</v>
      </c>
    </row>
    <row r="26" ht="36" customHeight="1" spans="1:4">
      <c r="A26" s="277" t="s">
        <v>28</v>
      </c>
      <c r="B26" s="404">
        <v>3100</v>
      </c>
      <c r="C26" s="379">
        <v>3162</v>
      </c>
      <c r="D26" s="377">
        <v>2</v>
      </c>
    </row>
    <row r="27" ht="36" customHeight="1" spans="1:4">
      <c r="A27" s="277" t="s">
        <v>29</v>
      </c>
      <c r="B27" s="404">
        <v>118</v>
      </c>
      <c r="C27" s="379">
        <v>119</v>
      </c>
      <c r="D27" s="377">
        <v>0.84</v>
      </c>
    </row>
    <row r="28" ht="36" customHeight="1" spans="1:4">
      <c r="A28" s="277" t="s">
        <v>30</v>
      </c>
      <c r="B28" s="404">
        <v>0</v>
      </c>
      <c r="C28" s="379">
        <v>0</v>
      </c>
      <c r="D28" s="303"/>
    </row>
    <row r="29" ht="36" customHeight="1" spans="1:4">
      <c r="A29" s="277" t="s">
        <v>31</v>
      </c>
      <c r="B29" s="404">
        <v>0</v>
      </c>
      <c r="C29" s="379">
        <v>0</v>
      </c>
      <c r="D29" s="303"/>
    </row>
    <row r="30" ht="36" customHeight="1" spans="1:4">
      <c r="A30" s="277"/>
      <c r="B30" s="308"/>
      <c r="C30" s="308"/>
      <c r="D30" s="302"/>
    </row>
    <row r="31" s="397" customFormat="1" ht="36" customHeight="1" spans="1:4">
      <c r="A31" s="381" t="s">
        <v>32</v>
      </c>
      <c r="B31" s="306">
        <f>B21+B5</f>
        <v>36447</v>
      </c>
      <c r="C31" s="306">
        <v>37188</v>
      </c>
      <c r="D31" s="377">
        <v>2.03</v>
      </c>
    </row>
    <row r="32" ht="36" customHeight="1" spans="1:4">
      <c r="A32" s="276" t="s">
        <v>33</v>
      </c>
      <c r="B32" s="306">
        <v>14569</v>
      </c>
      <c r="C32" s="306">
        <v>12800</v>
      </c>
      <c r="D32" s="377">
        <v>-12.14</v>
      </c>
    </row>
    <row r="33" ht="36" customHeight="1" spans="1:4">
      <c r="A33" s="382" t="s">
        <v>34</v>
      </c>
      <c r="B33" s="306">
        <f>SUM(B34:B39)</f>
        <v>236561</v>
      </c>
      <c r="C33" s="306">
        <f>SUM(C34:C39)</f>
        <v>250791</v>
      </c>
      <c r="D33" s="377">
        <v>6.02</v>
      </c>
    </row>
    <row r="34" ht="36" customHeight="1" spans="1:4">
      <c r="A34" s="277" t="s">
        <v>35</v>
      </c>
      <c r="B34" s="308">
        <v>1895</v>
      </c>
      <c r="C34" s="308">
        <v>1847</v>
      </c>
      <c r="D34" s="377">
        <v>-2.53</v>
      </c>
    </row>
    <row r="35" ht="36" customHeight="1" spans="1:4">
      <c r="A35" s="277" t="s">
        <v>36</v>
      </c>
      <c r="B35" s="308">
        <v>223670</v>
      </c>
      <c r="C35" s="308">
        <v>248188</v>
      </c>
      <c r="D35" s="383">
        <v>10.96</v>
      </c>
    </row>
    <row r="36" ht="36" customHeight="1" spans="1:4">
      <c r="A36" s="277" t="s">
        <v>37</v>
      </c>
      <c r="B36" s="308">
        <v>327</v>
      </c>
      <c r="C36" s="308">
        <v>256</v>
      </c>
      <c r="D36" s="384">
        <v>-21.71</v>
      </c>
    </row>
    <row r="37" ht="36" customHeight="1" spans="1:4">
      <c r="A37" s="277" t="s">
        <v>38</v>
      </c>
      <c r="B37" s="308">
        <v>10427</v>
      </c>
      <c r="C37" s="308">
        <v>500</v>
      </c>
      <c r="D37" s="384">
        <v>-95.2</v>
      </c>
    </row>
    <row r="38" s="398" customFormat="1" ht="36" customHeight="1" spans="1:4">
      <c r="A38" s="278" t="s">
        <v>39</v>
      </c>
      <c r="B38" s="308"/>
      <c r="C38" s="308"/>
      <c r="D38" s="385"/>
    </row>
    <row r="39" s="398" customFormat="1" ht="36" customHeight="1" spans="1:4">
      <c r="A39" s="278" t="s">
        <v>40</v>
      </c>
      <c r="B39" s="308">
        <v>242</v>
      </c>
      <c r="C39" s="308"/>
      <c r="D39" s="385">
        <v>-100</v>
      </c>
    </row>
    <row r="40" ht="36" customHeight="1" spans="1:4">
      <c r="A40" s="406" t="s">
        <v>41</v>
      </c>
      <c r="B40" s="306">
        <f>B31+B32+B33</f>
        <v>287577</v>
      </c>
      <c r="C40" s="306">
        <f>C31+C32+C33</f>
        <v>300779</v>
      </c>
      <c r="D40" s="385">
        <v>4.59</v>
      </c>
    </row>
  </sheetData>
  <autoFilter ref="A4:D40">
    <extLst/>
  </autoFilter>
  <mergeCells count="1">
    <mergeCell ref="A2:D2"/>
  </mergeCells>
  <conditionalFormatting sqref="D3">
    <cfRule type="cellIs" dxfId="0" priority="39" stopIfTrue="1" operator="lessThanOrEqual">
      <formula>-1</formula>
    </cfRule>
  </conditionalFormatting>
  <conditionalFormatting sqref="A32">
    <cfRule type="expression" dxfId="1" priority="45" stopIfTrue="1">
      <formula>"len($A:$A)=3"</formula>
    </cfRule>
  </conditionalFormatting>
  <conditionalFormatting sqref="B32:C32">
    <cfRule type="expression" dxfId="1" priority="30" stopIfTrue="1">
      <formula>"len($A:$A)=3"</formula>
    </cfRule>
  </conditionalFormatting>
  <conditionalFormatting sqref="C32">
    <cfRule type="expression" dxfId="1" priority="19" stopIfTrue="1">
      <formula>"len($A:$A)=3"</formula>
    </cfRule>
  </conditionalFormatting>
  <conditionalFormatting sqref="D40">
    <cfRule type="expression" dxfId="1" priority="4" stopIfTrue="1">
      <formula>"len($A:$A)=3"</formula>
    </cfRule>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A5:A30">
    <cfRule type="expression" dxfId="1" priority="50" stopIfTrue="1">
      <formula>"len($A:$A)=3"</formula>
    </cfRule>
  </conditionalFormatting>
  <conditionalFormatting sqref="A8:A10">
    <cfRule type="expression" dxfId="1" priority="53" stopIfTrue="1">
      <formula>"len($A:$A)=3"</formula>
    </cfRule>
  </conditionalFormatting>
  <conditionalFormatting sqref="A33:A36">
    <cfRule type="expression" dxfId="1" priority="14" stopIfTrue="1">
      <formula>"len($A:$A)=3"</formula>
    </cfRule>
  </conditionalFormatting>
  <conditionalFormatting sqref="A34:A36">
    <cfRule type="expression" dxfId="1" priority="12" stopIfTrue="1">
      <formula>"len($A:$A)=3"</formula>
    </cfRule>
  </conditionalFormatting>
  <conditionalFormatting sqref="A36:A38">
    <cfRule type="expression" dxfId="1" priority="10" stopIfTrue="1">
      <formula>"len($A:$A)=3"</formula>
    </cfRule>
  </conditionalFormatting>
  <conditionalFormatting sqref="A38:A40">
    <cfRule type="expression" dxfId="1" priority="8" stopIfTrue="1">
      <formula>"len($A:$A)=3"</formula>
    </cfRule>
    <cfRule type="expression" dxfId="1" priority="9" stopIfTrue="1">
      <formula>"len($A:$A)=3"</formula>
    </cfRule>
  </conditionalFormatting>
  <conditionalFormatting sqref="B8:B10">
    <cfRule type="expression" dxfId="1" priority="32" stopIfTrue="1">
      <formula>"len($A:$A)=3"</formula>
    </cfRule>
  </conditionalFormatting>
  <conditionalFormatting sqref="A5:A8 A32 A40">
    <cfRule type="expression" dxfId="1" priority="59" stopIfTrue="1">
      <formula>"len($A:$A)=3"</formula>
    </cfRule>
  </conditionalFormatting>
  <conditionalFormatting sqref="B5:B21 D28:D29 B30:D30 C5 C21">
    <cfRule type="expression" dxfId="1" priority="31" stopIfTrue="1">
      <formula>"len($A:$A)=3"</formula>
    </cfRule>
  </conditionalFormatting>
  <conditionalFormatting sqref="B5:B8 C5">
    <cfRule type="expression" dxfId="1" priority="34" stopIfTrue="1">
      <formula>"len($A:$A)=3"</formula>
    </cfRule>
  </conditionalFormatting>
  <conditionalFormatting sqref="D28:D29 C30:D30">
    <cfRule type="expression" dxfId="1" priority="20" stopIfTrue="1">
      <formula>"len($A:$A)=3"</formula>
    </cfRule>
  </conditionalFormatting>
  <conditionalFormatting sqref="B32:C34 B35:D36">
    <cfRule type="expression" dxfId="1" priority="35" stopIfTrue="1">
      <formula>"len($A:$A)=3"</formula>
    </cfRule>
  </conditionalFormatting>
  <conditionalFormatting sqref="C32 C34 C35:D36">
    <cfRule type="expression" dxfId="1" priority="24" stopIfTrue="1">
      <formula>"len($A:$A)=3"</formula>
    </cfRule>
  </conditionalFormatting>
  <conditionalFormatting sqref="A39:A40 A33:A36">
    <cfRule type="expression" dxfId="1" priority="13" stopIfTrue="1">
      <formula>"len($A:$A)=3"</formula>
    </cfRule>
  </conditionalFormatting>
  <conditionalFormatting sqref="B33:C34 B35:D36">
    <cfRule type="expression" dxfId="1" priority="29" stopIfTrue="1">
      <formula>"len($A:$A)=3"</formula>
    </cfRule>
  </conditionalFormatting>
  <conditionalFormatting sqref="B34:C34 B35:D36">
    <cfRule type="expression" dxfId="1" priority="28" stopIfTrue="1">
      <formula>"len($A:$A)=3"</formula>
    </cfRule>
  </conditionalFormatting>
  <conditionalFormatting sqref="C34 C35:D36">
    <cfRule type="expression" dxfId="1" priority="17" stopIfTrue="1">
      <formula>"len($A:$A)=3"</formula>
    </cfRule>
  </conditionalFormatting>
  <conditionalFormatting sqref="A40 A36:D36">
    <cfRule type="expression" dxfId="1" priority="57" stopIfTrue="1">
      <formula>"len($A:$A)=3"</formula>
    </cfRule>
  </conditionalFormatting>
  <conditionalFormatting sqref="B36:D38">
    <cfRule type="expression" dxfId="1" priority="26" stopIfTrue="1">
      <formula>"len($A:$A)=3"</formula>
    </cfRule>
  </conditionalFormatting>
  <conditionalFormatting sqref="C36:D38">
    <cfRule type="expression" dxfId="1" priority="15" stopIfTrue="1">
      <formula>"len($A:$A)=3"</formula>
    </cfRule>
  </conditionalFormatting>
  <conditionalFormatting sqref="B38:D39 B40:C40">
    <cfRule type="expression" dxfId="1" priority="36" stopIfTrue="1">
      <formula>"len($A:$A)=3"</formula>
    </cfRule>
  </conditionalFormatting>
  <conditionalFormatting sqref="C38:D39 C40">
    <cfRule type="expression" dxfId="1" priority="25" stopIfTrue="1">
      <formula>"len($A:$A)=3"</formula>
    </cfRule>
  </conditionalFormatting>
  <conditionalFormatting sqref="B39:D39 B40:C40">
    <cfRule type="expression" dxfId="1" priority="33" stopIfTrue="1">
      <formula>"len($A:$A)=3"</formula>
    </cfRule>
  </conditionalFormatting>
  <conditionalFormatting sqref="C39:D39 C40">
    <cfRule type="expression" dxfId="1" priority="2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showZeros="0" view="pageBreakPreview" zoomScale="80" zoomScaleNormal="115" workbookViewId="0">
      <pane ySplit="3" topLeftCell="A40" activePane="bottomLeft" state="frozen"/>
      <selection/>
      <selection pane="bottomLeft" activeCell="A3" sqref="A3:D46"/>
    </sheetView>
  </sheetViews>
  <sheetFormatPr defaultColWidth="9" defaultRowHeight="14.25" outlineLevelCol="3"/>
  <cols>
    <col min="1" max="1" width="50.75" style="300" customWidth="1"/>
    <col min="2" max="3" width="21.625" style="300" customWidth="1"/>
    <col min="4" max="4" width="21.625" style="301" customWidth="1"/>
    <col min="5" max="16384" width="9" style="300"/>
  </cols>
  <sheetData>
    <row r="1" ht="45" customHeight="1" spans="1:4">
      <c r="A1" s="259" t="s">
        <v>1178</v>
      </c>
      <c r="B1" s="259"/>
      <c r="C1" s="259"/>
      <c r="D1" s="259"/>
    </row>
    <row r="2" s="298" customFormat="1" ht="20.1" customHeight="1" spans="1:4">
      <c r="A2" s="260"/>
      <c r="B2" s="260"/>
      <c r="C2" s="260"/>
      <c r="D2" s="261" t="s">
        <v>2</v>
      </c>
    </row>
    <row r="3" s="299" customFormat="1" ht="45" customHeight="1" spans="1:4">
      <c r="A3" s="262" t="s">
        <v>3</v>
      </c>
      <c r="B3" s="263" t="s">
        <v>4</v>
      </c>
      <c r="C3" s="263" t="s">
        <v>5</v>
      </c>
      <c r="D3" s="263" t="s">
        <v>6</v>
      </c>
    </row>
    <row r="4" ht="36" customHeight="1" spans="1:4">
      <c r="A4" s="264" t="s">
        <v>1179</v>
      </c>
      <c r="B4" s="266">
        <v>26</v>
      </c>
      <c r="C4" s="266">
        <v>26</v>
      </c>
      <c r="D4" s="302"/>
    </row>
    <row r="5" ht="36" customHeight="1" spans="1:4">
      <c r="A5" s="268" t="s">
        <v>1180</v>
      </c>
      <c r="B5" s="266">
        <v>6</v>
      </c>
      <c r="C5" s="266">
        <v>6</v>
      </c>
      <c r="D5" s="303"/>
    </row>
    <row r="6" ht="36" customHeight="1" spans="1:4">
      <c r="A6" s="268" t="s">
        <v>1181</v>
      </c>
      <c r="B6" s="266">
        <v>20</v>
      </c>
      <c r="C6" s="266">
        <v>20</v>
      </c>
      <c r="D6" s="303"/>
    </row>
    <row r="7" ht="36" customHeight="1" spans="1:4">
      <c r="A7" s="271" t="s">
        <v>1182</v>
      </c>
      <c r="B7" s="266">
        <v>1703</v>
      </c>
      <c r="C7" s="266">
        <v>300</v>
      </c>
      <c r="D7" s="304">
        <v>-82.3840281855549</v>
      </c>
    </row>
    <row r="8" ht="36" customHeight="1" spans="1:4">
      <c r="A8" s="269" t="s">
        <v>1183</v>
      </c>
      <c r="B8" s="266">
        <v>276</v>
      </c>
      <c r="C8" s="266">
        <v>300</v>
      </c>
      <c r="D8" s="304">
        <v>8.69565217391304</v>
      </c>
    </row>
    <row r="9" ht="36" customHeight="1" spans="1:4">
      <c r="A9" s="269" t="s">
        <v>1184</v>
      </c>
      <c r="B9" s="266">
        <v>1427</v>
      </c>
      <c r="C9" s="266">
        <v>0</v>
      </c>
      <c r="D9" s="304">
        <v>-100</v>
      </c>
    </row>
    <row r="10" ht="36" customHeight="1" spans="1:4">
      <c r="A10" s="271" t="s">
        <v>1185</v>
      </c>
      <c r="B10" s="305"/>
      <c r="C10" s="306"/>
      <c r="D10" s="302"/>
    </row>
    <row r="11" ht="36" customHeight="1" spans="1:4">
      <c r="A11" s="269" t="s">
        <v>1186</v>
      </c>
      <c r="B11" s="307"/>
      <c r="C11" s="308"/>
      <c r="D11" s="303"/>
    </row>
    <row r="12" ht="36" customHeight="1" spans="1:4">
      <c r="A12" s="271" t="s">
        <v>1187</v>
      </c>
      <c r="B12" s="266">
        <v>17321</v>
      </c>
      <c r="C12" s="266">
        <v>30600</v>
      </c>
      <c r="D12" s="304">
        <v>76.6641648865539</v>
      </c>
    </row>
    <row r="13" ht="49" customHeight="1" spans="1:4">
      <c r="A13" s="269" t="s">
        <v>1188</v>
      </c>
      <c r="B13" s="266">
        <v>5186</v>
      </c>
      <c r="C13" s="266">
        <v>30600</v>
      </c>
      <c r="D13" s="304">
        <v>490.050134978789</v>
      </c>
    </row>
    <row r="14" ht="46" customHeight="1" spans="1:4">
      <c r="A14" s="268" t="s">
        <v>1189</v>
      </c>
      <c r="B14" s="307"/>
      <c r="C14" s="308"/>
      <c r="D14" s="303"/>
    </row>
    <row r="15" ht="36" customHeight="1" spans="1:4">
      <c r="A15" s="269" t="s">
        <v>1190</v>
      </c>
      <c r="B15" s="307"/>
      <c r="C15" s="308"/>
      <c r="D15" s="303"/>
    </row>
    <row r="16" ht="36" customHeight="1" spans="1:4">
      <c r="A16" s="269" t="s">
        <v>1191</v>
      </c>
      <c r="B16" s="266">
        <v>5135</v>
      </c>
      <c r="C16" s="266">
        <v>0</v>
      </c>
      <c r="D16" s="304">
        <v>-100</v>
      </c>
    </row>
    <row r="17" ht="36" customHeight="1" spans="1:4">
      <c r="A17" s="269" t="s">
        <v>1192</v>
      </c>
      <c r="B17" s="307"/>
      <c r="C17" s="308"/>
      <c r="D17" s="303"/>
    </row>
    <row r="18" ht="36" customHeight="1" spans="1:4">
      <c r="A18" s="268" t="s">
        <v>1193</v>
      </c>
      <c r="B18" s="266">
        <v>7000</v>
      </c>
      <c r="C18" s="266">
        <v>0</v>
      </c>
      <c r="D18" s="304">
        <v>-100</v>
      </c>
    </row>
    <row r="19" ht="36" customHeight="1" spans="1:4">
      <c r="A19" s="269" t="s">
        <v>1194</v>
      </c>
      <c r="B19" s="307"/>
      <c r="C19" s="308"/>
      <c r="D19" s="303"/>
    </row>
    <row r="20" ht="45" customHeight="1" spans="1:4">
      <c r="A20" s="269" t="s">
        <v>1195</v>
      </c>
      <c r="B20" s="307"/>
      <c r="C20" s="308"/>
      <c r="D20" s="303"/>
    </row>
    <row r="21" ht="36" customHeight="1" spans="1:4">
      <c r="A21" s="271" t="s">
        <v>1196</v>
      </c>
      <c r="B21" s="266">
        <v>6532</v>
      </c>
      <c r="C21" s="266">
        <v>5044</v>
      </c>
      <c r="D21" s="304">
        <v>-22.7801592161666</v>
      </c>
    </row>
    <row r="22" ht="36" customHeight="1" spans="1:4">
      <c r="A22" s="269" t="s">
        <v>1197</v>
      </c>
      <c r="B22" s="266">
        <v>6532</v>
      </c>
      <c r="C22" s="266">
        <v>5044</v>
      </c>
      <c r="D22" s="304">
        <v>-22.7801592161666</v>
      </c>
    </row>
    <row r="23" ht="36" customHeight="1" spans="1:4">
      <c r="A23" s="269" t="s">
        <v>1198</v>
      </c>
      <c r="B23" s="307"/>
      <c r="C23" s="308"/>
      <c r="D23" s="303"/>
    </row>
    <row r="24" ht="46" customHeight="1" spans="1:4">
      <c r="A24" s="269" t="s">
        <v>1199</v>
      </c>
      <c r="B24" s="307"/>
      <c r="C24" s="308"/>
      <c r="D24" s="303"/>
    </row>
    <row r="25" ht="36" customHeight="1" spans="1:4">
      <c r="A25" s="271" t="s">
        <v>1200</v>
      </c>
      <c r="B25" s="305"/>
      <c r="C25" s="306"/>
      <c r="D25" s="302"/>
    </row>
    <row r="26" ht="36" customHeight="1" spans="1:4">
      <c r="A26" s="269" t="s">
        <v>1201</v>
      </c>
      <c r="B26" s="307"/>
      <c r="C26" s="308"/>
      <c r="D26" s="303"/>
    </row>
    <row r="27" ht="36" customHeight="1" spans="1:4">
      <c r="A27" s="269" t="s">
        <v>1202</v>
      </c>
      <c r="B27" s="307"/>
      <c r="C27" s="308"/>
      <c r="D27" s="303"/>
    </row>
    <row r="28" ht="36" customHeight="1" spans="1:4">
      <c r="A28" s="269" t="s">
        <v>1203</v>
      </c>
      <c r="B28" s="307"/>
      <c r="C28" s="308"/>
      <c r="D28" s="303"/>
    </row>
    <row r="29" ht="36" customHeight="1" spans="1:4">
      <c r="A29" s="268" t="s">
        <v>1204</v>
      </c>
      <c r="B29" s="307"/>
      <c r="C29" s="308"/>
      <c r="D29" s="303"/>
    </row>
    <row r="30" ht="36" customHeight="1" spans="1:4">
      <c r="A30" s="273" t="s">
        <v>1205</v>
      </c>
      <c r="B30" s="305"/>
      <c r="C30" s="306"/>
      <c r="D30" s="302"/>
    </row>
    <row r="31" ht="36" customHeight="1" spans="1:4">
      <c r="A31" s="274" t="s">
        <v>1206</v>
      </c>
      <c r="B31" s="307"/>
      <c r="C31" s="308"/>
      <c r="D31" s="303"/>
    </row>
    <row r="32" ht="36" customHeight="1" spans="1:4">
      <c r="A32" s="273" t="s">
        <v>1207</v>
      </c>
      <c r="B32" s="266">
        <v>12106</v>
      </c>
      <c r="C32" s="266">
        <v>6916</v>
      </c>
      <c r="D32" s="304">
        <v>-42.8713034858748</v>
      </c>
    </row>
    <row r="33" ht="36" customHeight="1" spans="1:4">
      <c r="A33" s="274" t="s">
        <v>1208</v>
      </c>
      <c r="B33" s="266">
        <v>10453</v>
      </c>
      <c r="C33" s="266">
        <v>4936</v>
      </c>
      <c r="D33" s="304">
        <v>-52.7791064766096</v>
      </c>
    </row>
    <row r="34" ht="36" customHeight="1" spans="1:4">
      <c r="A34" s="274" t="s">
        <v>1209</v>
      </c>
      <c r="B34" s="307"/>
      <c r="C34" s="308"/>
      <c r="D34" s="303"/>
    </row>
    <row r="35" ht="36" customHeight="1" spans="1:4">
      <c r="A35" s="274" t="s">
        <v>1210</v>
      </c>
      <c r="B35" s="266">
        <v>1653</v>
      </c>
      <c r="C35" s="266">
        <v>1980</v>
      </c>
      <c r="D35" s="304">
        <v>19.7822141560799</v>
      </c>
    </row>
    <row r="36" ht="36" customHeight="1" spans="1:4">
      <c r="A36" s="273" t="s">
        <v>1211</v>
      </c>
      <c r="B36" s="266">
        <v>756</v>
      </c>
      <c r="C36" s="266">
        <v>1311</v>
      </c>
      <c r="D36" s="304">
        <v>73.4126984126984</v>
      </c>
    </row>
    <row r="37" ht="36" customHeight="1" spans="1:4">
      <c r="A37" s="274" t="s">
        <v>1212</v>
      </c>
      <c r="B37" s="266">
        <v>756</v>
      </c>
      <c r="C37" s="266">
        <v>1311</v>
      </c>
      <c r="D37" s="304">
        <v>73.4126984126984</v>
      </c>
    </row>
    <row r="38" ht="36" customHeight="1" spans="1:4">
      <c r="A38" s="273" t="s">
        <v>1213</v>
      </c>
      <c r="B38" s="266">
        <v>19</v>
      </c>
      <c r="C38" s="266">
        <v>0</v>
      </c>
      <c r="D38" s="304">
        <v>-100</v>
      </c>
    </row>
    <row r="39" ht="36" customHeight="1" spans="1:4">
      <c r="A39" s="274" t="s">
        <v>1214</v>
      </c>
      <c r="B39" s="266">
        <v>19</v>
      </c>
      <c r="C39" s="266">
        <v>0</v>
      </c>
      <c r="D39" s="304">
        <v>-100</v>
      </c>
    </row>
    <row r="40" ht="36" customHeight="1" spans="1:4">
      <c r="A40" s="274"/>
      <c r="B40" s="307"/>
      <c r="C40" s="308"/>
      <c r="D40" s="302"/>
    </row>
    <row r="41" ht="36" customHeight="1" spans="1:4">
      <c r="A41" s="275" t="s">
        <v>1215</v>
      </c>
      <c r="B41" s="266">
        <v>38463</v>
      </c>
      <c r="C41" s="266">
        <v>44197</v>
      </c>
      <c r="D41" s="304">
        <v>14.9078335023269</v>
      </c>
    </row>
    <row r="42" ht="36" customHeight="1" spans="1:4">
      <c r="A42" s="276" t="s">
        <v>69</v>
      </c>
      <c r="B42" s="266">
        <v>947</v>
      </c>
      <c r="C42" s="266">
        <v>3500</v>
      </c>
      <c r="D42" s="304">
        <v>269.588173178458</v>
      </c>
    </row>
    <row r="43" ht="36" customHeight="1" spans="1:4">
      <c r="A43" s="277" t="s">
        <v>1216</v>
      </c>
      <c r="B43" s="266">
        <v>600</v>
      </c>
      <c r="C43" s="266">
        <v>500</v>
      </c>
      <c r="D43" s="304">
        <v>-16.6666666666667</v>
      </c>
    </row>
    <row r="44" ht="36" customHeight="1" spans="1:4">
      <c r="A44" s="277" t="s">
        <v>1217</v>
      </c>
      <c r="B44" s="266">
        <v>347</v>
      </c>
      <c r="C44" s="266">
        <v>0</v>
      </c>
      <c r="D44" s="304">
        <v>-100</v>
      </c>
    </row>
    <row r="45" ht="36" customHeight="1" spans="1:4">
      <c r="A45" s="279" t="s">
        <v>1218</v>
      </c>
      <c r="B45" s="266">
        <v>350</v>
      </c>
      <c r="C45" s="266">
        <v>3350</v>
      </c>
      <c r="D45" s="304">
        <v>857.142857142857</v>
      </c>
    </row>
    <row r="46" ht="36" customHeight="1" spans="1:4">
      <c r="A46" s="275" t="s">
        <v>76</v>
      </c>
      <c r="B46" s="266">
        <v>39760</v>
      </c>
      <c r="C46" s="266">
        <v>51047</v>
      </c>
      <c r="D46" s="304">
        <v>28.3878269617706</v>
      </c>
    </row>
  </sheetData>
  <autoFilter ref="A3:D46">
    <extLst/>
  </autoFilter>
  <mergeCells count="1">
    <mergeCell ref="A1:D1"/>
  </mergeCells>
  <conditionalFormatting sqref="A45">
    <cfRule type="expression" dxfId="1" priority="3" stopIfTrue="1">
      <formula>"len($A:$A)=3"</formula>
    </cfRule>
  </conditionalFormatting>
  <conditionalFormatting sqref="E45:E46">
    <cfRule type="expression" dxfId="1" priority="2" stopIfTrue="1">
      <formula>"len($A:$A)=3"</formula>
    </cfRule>
    <cfRule type="expression" dxfId="1" priority="1" stopIfTrue="1">
      <formula>"len($A:$A)=3"</formula>
    </cfRule>
  </conditionalFormatting>
  <dataValidations count="1">
    <dataValidation type="decimal" operator="greaterThanOrEqual" allowBlank="1" showInputMessage="1" showErrorMessage="1" errorTitle="提示" error="对不起，此处只能输入数字。" sqref="B4 C4 B5 C5 B6 C6 B9 C9 B12 C12 B13 C13 B16 C16 B18 C18 B21 C21 B22 C22 B32 C32 B33 C33 B35 C35 B38 C38 B39 C39 B41 C41 B42 C42 B45 C45 B46 C46 B7:B8 B36:B37 B43:B44 C7:C8 C36:C37 C43:C44">
      <formula1>-99999999999999900000</formula1>
    </dataValidation>
  </dataValidation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showZeros="0" view="pageBreakPreview" zoomScale="80" zoomScaleNormal="115" workbookViewId="0">
      <pane ySplit="3" topLeftCell="A19" activePane="bottomLeft" state="frozen"/>
      <selection/>
      <selection pane="bottomLeft" activeCell="E36" sqref="E36"/>
    </sheetView>
  </sheetViews>
  <sheetFormatPr defaultColWidth="9" defaultRowHeight="14.25" outlineLevelCol="3"/>
  <cols>
    <col min="1" max="1" width="50.75" style="156" customWidth="1"/>
    <col min="2" max="3" width="21.625" style="156" customWidth="1"/>
    <col min="4" max="4" width="23.5916666666667" style="283" customWidth="1"/>
    <col min="5" max="5" width="12.625" style="156"/>
    <col min="6" max="16384" width="9" style="156"/>
  </cols>
  <sheetData>
    <row r="1" ht="45" customHeight="1" spans="1:4">
      <c r="A1" s="284" t="s">
        <v>1219</v>
      </c>
      <c r="B1" s="284"/>
      <c r="C1" s="284"/>
      <c r="D1" s="284"/>
    </row>
    <row r="2" s="280" customFormat="1" ht="20.1" customHeight="1" spans="1:4">
      <c r="A2" s="285"/>
      <c r="B2" s="286"/>
      <c r="C2" s="285"/>
      <c r="D2" s="287" t="s">
        <v>2</v>
      </c>
    </row>
    <row r="3" s="281" customFormat="1" ht="45" customHeight="1" spans="1:4">
      <c r="A3" s="288" t="s">
        <v>3</v>
      </c>
      <c r="B3" s="96" t="s">
        <v>78</v>
      </c>
      <c r="C3" s="96" t="s">
        <v>5</v>
      </c>
      <c r="D3" s="96" t="s">
        <v>88</v>
      </c>
    </row>
    <row r="4" s="281" customFormat="1" ht="36" customHeight="1" spans="1:4">
      <c r="A4" s="289" t="s">
        <v>1220</v>
      </c>
      <c r="B4" s="290"/>
      <c r="C4" s="290"/>
      <c r="D4" s="291"/>
    </row>
    <row r="5" ht="36" customHeight="1" spans="1:4">
      <c r="A5" s="289" t="s">
        <v>1221</v>
      </c>
      <c r="B5" s="290"/>
      <c r="C5" s="290"/>
      <c r="D5" s="291"/>
    </row>
    <row r="6" ht="36" customHeight="1" spans="1:4">
      <c r="A6" s="289" t="s">
        <v>1222</v>
      </c>
      <c r="B6" s="290"/>
      <c r="C6" s="290"/>
      <c r="D6" s="291"/>
    </row>
    <row r="7" ht="36" customHeight="1" spans="1:4">
      <c r="A7" s="289" t="s">
        <v>1223</v>
      </c>
      <c r="B7" s="265">
        <v>24</v>
      </c>
      <c r="C7" s="290"/>
      <c r="D7" s="265">
        <v>-100</v>
      </c>
    </row>
    <row r="8" ht="36" customHeight="1" spans="1:4">
      <c r="A8" s="289" t="s">
        <v>1224</v>
      </c>
      <c r="B8" s="265">
        <v>34</v>
      </c>
      <c r="C8" s="290"/>
      <c r="D8" s="265">
        <v>-100</v>
      </c>
    </row>
    <row r="9" ht="36" customHeight="1" spans="1:4">
      <c r="A9" s="289" t="s">
        <v>1225</v>
      </c>
      <c r="B9" s="265">
        <f>SUM(B10:B18)</f>
        <v>29238</v>
      </c>
      <c r="C9" s="265">
        <v>40000</v>
      </c>
      <c r="D9" s="265">
        <v>36.81</v>
      </c>
    </row>
    <row r="10" ht="36" customHeight="1" spans="1:4">
      <c r="A10" s="292" t="s">
        <v>1158</v>
      </c>
      <c r="B10" s="265">
        <v>18538</v>
      </c>
      <c r="C10" s="265">
        <v>20000</v>
      </c>
      <c r="D10" s="265">
        <v>7.89</v>
      </c>
    </row>
    <row r="11" ht="36" customHeight="1" spans="1:4">
      <c r="A11" s="292" t="s">
        <v>1162</v>
      </c>
      <c r="B11" s="265">
        <v>10000</v>
      </c>
      <c r="C11" s="265">
        <v>20000</v>
      </c>
      <c r="D11" s="265">
        <v>100</v>
      </c>
    </row>
    <row r="12" ht="36" customHeight="1" spans="1:4">
      <c r="A12" s="289" t="s">
        <v>1226</v>
      </c>
      <c r="B12" s="265"/>
      <c r="C12" s="290"/>
      <c r="D12" s="265"/>
    </row>
    <row r="13" ht="36" customHeight="1" spans="1:4">
      <c r="A13" s="289" t="s">
        <v>1227</v>
      </c>
      <c r="B13" s="265">
        <f>SUM(B14:B15)</f>
        <v>350</v>
      </c>
      <c r="C13" s="265">
        <v>380</v>
      </c>
      <c r="D13" s="265">
        <v>8.57</v>
      </c>
    </row>
    <row r="14" ht="36" customHeight="1" spans="1:4">
      <c r="A14" s="292" t="s">
        <v>1165</v>
      </c>
      <c r="B14" s="265">
        <v>200</v>
      </c>
      <c r="C14" s="265">
        <v>220</v>
      </c>
      <c r="D14" s="265">
        <v>10</v>
      </c>
    </row>
    <row r="15" ht="36" customHeight="1" spans="1:4">
      <c r="A15" s="292" t="s">
        <v>1166</v>
      </c>
      <c r="B15" s="265">
        <v>150</v>
      </c>
      <c r="C15" s="265">
        <v>160</v>
      </c>
      <c r="D15" s="265">
        <v>6.67</v>
      </c>
    </row>
    <row r="16" ht="36" customHeight="1" spans="1:4">
      <c r="A16" s="289" t="s">
        <v>1228</v>
      </c>
      <c r="B16" s="265"/>
      <c r="C16" s="290"/>
      <c r="D16" s="265"/>
    </row>
    <row r="17" ht="36" customHeight="1" spans="1:4">
      <c r="A17" s="289" t="s">
        <v>1229</v>
      </c>
      <c r="B17" s="265"/>
      <c r="C17" s="290"/>
      <c r="D17" s="265"/>
    </row>
    <row r="18" ht="36" customHeight="1" spans="1:4">
      <c r="A18" s="289" t="s">
        <v>1230</v>
      </c>
      <c r="B18" s="265"/>
      <c r="C18" s="290"/>
      <c r="D18" s="265"/>
    </row>
    <row r="19" ht="36" customHeight="1" spans="1:4">
      <c r="A19" s="289" t="s">
        <v>1231</v>
      </c>
      <c r="B19" s="265"/>
      <c r="C19" s="290"/>
      <c r="D19" s="265"/>
    </row>
    <row r="20" ht="36" customHeight="1" spans="1:4">
      <c r="A20" s="293" t="s">
        <v>1232</v>
      </c>
      <c r="B20" s="265"/>
      <c r="C20" s="290"/>
      <c r="D20" s="265"/>
    </row>
    <row r="21" ht="36" customHeight="1" spans="1:4">
      <c r="A21" s="293" t="s">
        <v>1233</v>
      </c>
      <c r="B21" s="265"/>
      <c r="C21" s="290"/>
      <c r="D21" s="265"/>
    </row>
    <row r="22" ht="36" customHeight="1" spans="1:4">
      <c r="A22" s="293" t="s">
        <v>1234</v>
      </c>
      <c r="B22" s="265"/>
      <c r="C22" s="290"/>
      <c r="D22" s="265"/>
    </row>
    <row r="23" ht="36" customHeight="1" spans="1:4">
      <c r="A23" s="294"/>
      <c r="B23" s="265"/>
      <c r="C23" s="295"/>
      <c r="D23" s="265"/>
    </row>
    <row r="24" s="282" customFormat="1" ht="36" customHeight="1" spans="1:4">
      <c r="A24" s="296" t="s">
        <v>1235</v>
      </c>
      <c r="B24" s="265">
        <f>SUM(B9,B10,B11,B21)</f>
        <v>57776</v>
      </c>
      <c r="C24" s="265">
        <v>40380</v>
      </c>
      <c r="D24" s="265">
        <v>-30.11</v>
      </c>
    </row>
    <row r="25" ht="36" customHeight="1" spans="1:4">
      <c r="A25" s="297" t="s">
        <v>1176</v>
      </c>
      <c r="B25" s="265">
        <v>350</v>
      </c>
      <c r="C25" s="265">
        <v>3350</v>
      </c>
      <c r="D25" s="265">
        <v>857.14</v>
      </c>
    </row>
    <row r="26" ht="36" customHeight="1" spans="1:4">
      <c r="A26" s="297" t="s">
        <v>34</v>
      </c>
      <c r="B26" s="265">
        <f>SUM(B27,B28:B29)</f>
        <v>63385</v>
      </c>
      <c r="C26" s="265">
        <v>10667</v>
      </c>
      <c r="D26" s="265">
        <v>-83.17</v>
      </c>
    </row>
    <row r="27" ht="36" customHeight="1" spans="1:4">
      <c r="A27" s="294" t="s">
        <v>1177</v>
      </c>
      <c r="B27" s="265">
        <v>4972</v>
      </c>
      <c r="C27" s="265">
        <v>7317</v>
      </c>
      <c r="D27" s="265">
        <v>47</v>
      </c>
    </row>
    <row r="28" ht="36" customHeight="1" spans="1:4">
      <c r="A28" s="294" t="s">
        <v>37</v>
      </c>
      <c r="B28" s="265">
        <v>637</v>
      </c>
      <c r="C28" s="265">
        <v>0</v>
      </c>
      <c r="D28" s="265">
        <v>-45.53</v>
      </c>
    </row>
    <row r="29" ht="36" customHeight="1" spans="1:4">
      <c r="A29" s="296" t="s">
        <v>41</v>
      </c>
      <c r="B29" s="265">
        <f>SUM(B23,B24)</f>
        <v>57776</v>
      </c>
      <c r="C29" s="265">
        <v>51047</v>
      </c>
      <c r="D29" s="265">
        <v>-11.65</v>
      </c>
    </row>
  </sheetData>
  <autoFilter ref="A3:D29">
    <extLst/>
  </autoFilter>
  <mergeCells count="1">
    <mergeCell ref="A1:D1"/>
  </mergeCells>
  <conditionalFormatting sqref="A25">
    <cfRule type="expression" dxfId="1" priority="13" stopIfTrue="1">
      <formula>"len($A:$A)=3"</formula>
    </cfRule>
  </conditionalFormatting>
  <conditionalFormatting sqref="A26:A27">
    <cfRule type="expression" dxfId="1" priority="9" stopIfTrue="1">
      <formula>"len($A:$A)=3"</formula>
    </cfRule>
  </conditionalFormatting>
  <conditionalFormatting sqref="A5:D6 A7:A20 C7:C8 C12 C16:C20">
    <cfRule type="expression" dxfId="1" priority="12" stopIfTrue="1">
      <formula>"len($A:$A)=3"</formula>
    </cfRule>
  </conditionalFormatting>
  <dataValidations count="1">
    <dataValidation type="decimal" operator="greaterThanOrEqual" allowBlank="1" showInputMessage="1" showErrorMessage="1" errorTitle="提示" error="对不起，此处只能输入数字。" sqref="C9 C10 B11 C11 C15 B24 C24 B25 C25 C28 B29 C29 B7:B8 B9:B10 B13:B15 B26:B28 C13:C14 C26:C27">
      <formula1>-99999999999999900000</formula1>
    </dataValidation>
  </dataValidation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showZeros="0" view="pageBreakPreview" zoomScale="80" zoomScaleNormal="115" workbookViewId="0">
      <pane ySplit="3" topLeftCell="A4" activePane="bottomLeft" state="frozen"/>
      <selection/>
      <selection pane="bottomLeft" activeCell="H1" sqref="H$1:H$1048576"/>
    </sheetView>
  </sheetViews>
  <sheetFormatPr defaultColWidth="9" defaultRowHeight="14.25" outlineLevelCol="3"/>
  <cols>
    <col min="1" max="1" width="50.75" style="256" customWidth="1"/>
    <col min="2" max="3" width="21.625" style="257" customWidth="1"/>
    <col min="4" max="4" width="23.1166666666667" style="258" customWidth="1"/>
    <col min="5" max="16384" width="9" style="256"/>
  </cols>
  <sheetData>
    <row r="1" ht="45" customHeight="1" spans="1:4">
      <c r="A1" s="259" t="s">
        <v>1236</v>
      </c>
      <c r="B1" s="259"/>
      <c r="C1" s="259"/>
      <c r="D1" s="259"/>
    </row>
    <row r="2" s="254" customFormat="1" ht="20.1" customHeight="1" spans="1:4">
      <c r="A2" s="260"/>
      <c r="B2" s="260"/>
      <c r="C2" s="260"/>
      <c r="D2" s="261" t="s">
        <v>2</v>
      </c>
    </row>
    <row r="3" s="255" customFormat="1" ht="45" customHeight="1" spans="1:4">
      <c r="A3" s="262" t="s">
        <v>3</v>
      </c>
      <c r="B3" s="263" t="s">
        <v>78</v>
      </c>
      <c r="C3" s="263" t="s">
        <v>5</v>
      </c>
      <c r="D3" s="96" t="s">
        <v>88</v>
      </c>
    </row>
    <row r="4" ht="36" customHeight="1" spans="1:4">
      <c r="A4" s="264" t="s">
        <v>1179</v>
      </c>
      <c r="B4" s="265">
        <v>60</v>
      </c>
      <c r="C4" s="266">
        <v>26</v>
      </c>
      <c r="D4" s="267">
        <v>-56.67</v>
      </c>
    </row>
    <row r="5" ht="36" customHeight="1" spans="1:4">
      <c r="A5" s="268" t="s">
        <v>1180</v>
      </c>
      <c r="B5" s="265">
        <v>60</v>
      </c>
      <c r="C5" s="266">
        <v>6</v>
      </c>
      <c r="D5" s="267">
        <v>-90</v>
      </c>
    </row>
    <row r="6" ht="36" customHeight="1" spans="1:4">
      <c r="A6" s="269" t="s">
        <v>1237</v>
      </c>
      <c r="B6" s="270"/>
      <c r="C6" s="270">
        <v>1</v>
      </c>
      <c r="D6" s="267"/>
    </row>
    <row r="7" ht="36" customHeight="1" spans="1:4">
      <c r="A7" s="269" t="s">
        <v>1238</v>
      </c>
      <c r="B7" s="270"/>
      <c r="C7" s="266">
        <v>5</v>
      </c>
      <c r="D7" s="267"/>
    </row>
    <row r="8" ht="36" customHeight="1" spans="1:4">
      <c r="A8" s="271" t="s">
        <v>1182</v>
      </c>
      <c r="B8" s="265">
        <v>976</v>
      </c>
      <c r="C8" s="266">
        <v>300</v>
      </c>
      <c r="D8" s="267">
        <v>-69.26</v>
      </c>
    </row>
    <row r="9" ht="36" customHeight="1" spans="1:4">
      <c r="A9" s="269" t="s">
        <v>1183</v>
      </c>
      <c r="B9" s="265">
        <v>976</v>
      </c>
      <c r="C9" s="266">
        <v>300</v>
      </c>
      <c r="D9" s="267">
        <v>-69.26</v>
      </c>
    </row>
    <row r="10" ht="36" customHeight="1" spans="1:4">
      <c r="A10" s="268" t="s">
        <v>1239</v>
      </c>
      <c r="B10" s="270"/>
      <c r="C10" s="270"/>
      <c r="D10" s="267"/>
    </row>
    <row r="11" ht="36" customHeight="1" spans="1:4">
      <c r="A11" s="271" t="s">
        <v>1185</v>
      </c>
      <c r="B11" s="272"/>
      <c r="C11" s="266">
        <v>30600</v>
      </c>
      <c r="D11" s="267"/>
    </row>
    <row r="12" ht="36" customHeight="1" spans="1:4">
      <c r="A12" s="271" t="s">
        <v>1187</v>
      </c>
      <c r="B12" s="265">
        <v>22840</v>
      </c>
      <c r="C12" s="266">
        <v>30600</v>
      </c>
      <c r="D12" s="267">
        <v>33.98</v>
      </c>
    </row>
    <row r="13" ht="36" customHeight="1" spans="1:4">
      <c r="A13" s="269" t="s">
        <v>1188</v>
      </c>
      <c r="B13" s="265">
        <v>22782</v>
      </c>
      <c r="C13" s="266">
        <v>30600</v>
      </c>
      <c r="D13" s="267">
        <v>34.32</v>
      </c>
    </row>
    <row r="14" ht="36" customHeight="1" spans="1:4">
      <c r="A14" s="269" t="s">
        <v>1240</v>
      </c>
      <c r="B14" s="265"/>
      <c r="C14" s="266">
        <v>10300</v>
      </c>
      <c r="D14" s="267"/>
    </row>
    <row r="15" ht="36" customHeight="1" spans="1:4">
      <c r="A15" s="271" t="s">
        <v>1196</v>
      </c>
      <c r="B15" s="265">
        <v>2558</v>
      </c>
      <c r="C15" s="266">
        <v>5044</v>
      </c>
      <c r="D15" s="267">
        <v>97.19</v>
      </c>
    </row>
    <row r="16" ht="36" customHeight="1" spans="1:4">
      <c r="A16" s="269" t="s">
        <v>1197</v>
      </c>
      <c r="B16" s="265">
        <v>2558</v>
      </c>
      <c r="C16" s="266">
        <v>5044</v>
      </c>
      <c r="D16" s="267">
        <v>97.19</v>
      </c>
    </row>
    <row r="17" ht="36" customHeight="1" spans="1:4">
      <c r="A17" s="269" t="s">
        <v>1241</v>
      </c>
      <c r="B17" s="270"/>
      <c r="C17" s="270"/>
      <c r="D17" s="267"/>
    </row>
    <row r="18" ht="36" customHeight="1" spans="1:4">
      <c r="A18" s="269" t="s">
        <v>1198</v>
      </c>
      <c r="B18" s="270"/>
      <c r="C18" s="270"/>
      <c r="D18" s="267"/>
    </row>
    <row r="19" ht="36" customHeight="1" spans="1:4">
      <c r="A19" s="268" t="s">
        <v>1242</v>
      </c>
      <c r="B19" s="270"/>
      <c r="C19" s="270"/>
      <c r="D19" s="267"/>
    </row>
    <row r="20" ht="36" customHeight="1" spans="1:4">
      <c r="A20" s="271" t="s">
        <v>1200</v>
      </c>
      <c r="B20" s="272"/>
      <c r="C20" s="272"/>
      <c r="D20" s="267"/>
    </row>
    <row r="21" ht="36" customHeight="1" spans="1:4">
      <c r="A21" s="269" t="s">
        <v>1201</v>
      </c>
      <c r="B21" s="270"/>
      <c r="C21" s="270"/>
      <c r="D21" s="267"/>
    </row>
    <row r="22" ht="36" customHeight="1" spans="1:4">
      <c r="A22" s="268" t="s">
        <v>1243</v>
      </c>
      <c r="B22" s="270"/>
      <c r="C22" s="270"/>
      <c r="D22" s="267"/>
    </row>
    <row r="23" ht="36" customHeight="1" spans="1:4">
      <c r="A23" s="269" t="s">
        <v>1202</v>
      </c>
      <c r="B23" s="270"/>
      <c r="C23" s="270"/>
      <c r="D23" s="267"/>
    </row>
    <row r="24" ht="36" customHeight="1" spans="1:4">
      <c r="A24" s="269" t="s">
        <v>1244</v>
      </c>
      <c r="B24" s="270"/>
      <c r="C24" s="270"/>
      <c r="D24" s="267"/>
    </row>
    <row r="25" ht="36" customHeight="1" spans="1:4">
      <c r="A25" s="269" t="s">
        <v>1245</v>
      </c>
      <c r="B25" s="270"/>
      <c r="C25" s="270"/>
      <c r="D25" s="267"/>
    </row>
    <row r="26" ht="36" customHeight="1" spans="1:4">
      <c r="A26" s="269" t="s">
        <v>1203</v>
      </c>
      <c r="B26" s="270"/>
      <c r="C26" s="270"/>
      <c r="D26" s="267"/>
    </row>
    <row r="27" ht="36" customHeight="1" spans="1:4">
      <c r="A27" s="269" t="s">
        <v>1246</v>
      </c>
      <c r="B27" s="270"/>
      <c r="C27" s="270"/>
      <c r="D27" s="267"/>
    </row>
    <row r="28" ht="36" customHeight="1" spans="1:4">
      <c r="A28" s="269" t="s">
        <v>1247</v>
      </c>
      <c r="B28" s="270"/>
      <c r="C28" s="270"/>
      <c r="D28" s="267"/>
    </row>
    <row r="29" ht="36" customHeight="1" spans="1:4">
      <c r="A29" s="269" t="s">
        <v>1248</v>
      </c>
      <c r="B29" s="270"/>
      <c r="C29" s="270"/>
      <c r="D29" s="267"/>
    </row>
    <row r="30" ht="36" customHeight="1" spans="1:4">
      <c r="A30" s="273" t="s">
        <v>1205</v>
      </c>
      <c r="B30" s="272"/>
      <c r="C30" s="272"/>
      <c r="D30" s="267"/>
    </row>
    <row r="31" ht="36" customHeight="1" spans="1:4">
      <c r="A31" s="274" t="s">
        <v>1206</v>
      </c>
      <c r="B31" s="270"/>
      <c r="C31" s="270"/>
      <c r="D31" s="267"/>
    </row>
    <row r="32" ht="36" customHeight="1" spans="1:4">
      <c r="A32" s="274" t="s">
        <v>1249</v>
      </c>
      <c r="B32" s="270"/>
      <c r="C32" s="270"/>
      <c r="D32" s="267"/>
    </row>
    <row r="33" ht="36" customHeight="1" spans="1:4">
      <c r="A33" s="273" t="s">
        <v>1207</v>
      </c>
      <c r="B33" s="265">
        <v>2335</v>
      </c>
      <c r="C33" s="266">
        <v>6916</v>
      </c>
      <c r="D33" s="267">
        <v>196.19</v>
      </c>
    </row>
    <row r="34" ht="36" customHeight="1" spans="1:4">
      <c r="A34" s="274" t="s">
        <v>1208</v>
      </c>
      <c r="B34" s="270"/>
      <c r="C34" s="266">
        <v>4936</v>
      </c>
      <c r="D34" s="267"/>
    </row>
    <row r="35" ht="36" customHeight="1" spans="1:4">
      <c r="A35" s="274" t="s">
        <v>1209</v>
      </c>
      <c r="B35" s="270"/>
      <c r="C35" s="270"/>
      <c r="D35" s="267"/>
    </row>
    <row r="36" ht="36" customHeight="1" spans="1:4">
      <c r="A36" s="274" t="s">
        <v>1250</v>
      </c>
      <c r="B36" s="270"/>
      <c r="C36" s="270"/>
      <c r="D36" s="267"/>
    </row>
    <row r="37" ht="36" customHeight="1" spans="1:4">
      <c r="A37" s="274" t="s">
        <v>1251</v>
      </c>
      <c r="B37" s="270"/>
      <c r="C37" s="270"/>
      <c r="D37" s="267"/>
    </row>
    <row r="38" ht="36" customHeight="1" spans="1:4">
      <c r="A38" s="274" t="s">
        <v>1252</v>
      </c>
      <c r="B38" s="270"/>
      <c r="C38" s="270"/>
      <c r="D38" s="267"/>
    </row>
    <row r="39" ht="36" customHeight="1" spans="1:4">
      <c r="A39" s="274" t="s">
        <v>1210</v>
      </c>
      <c r="B39" s="265">
        <v>2335</v>
      </c>
      <c r="C39" s="266">
        <v>1980</v>
      </c>
      <c r="D39" s="267">
        <v>-15.2</v>
      </c>
    </row>
    <row r="40" ht="36" customHeight="1" spans="1:4">
      <c r="A40" s="274" t="s">
        <v>1253</v>
      </c>
      <c r="B40" s="265">
        <v>1235</v>
      </c>
      <c r="C40" s="266">
        <v>730</v>
      </c>
      <c r="D40" s="267">
        <v>-40.89</v>
      </c>
    </row>
    <row r="41" ht="36" customHeight="1" spans="1:4">
      <c r="A41" s="274" t="s">
        <v>1254</v>
      </c>
      <c r="B41" s="265">
        <v>271</v>
      </c>
      <c r="C41" s="266">
        <v>250</v>
      </c>
      <c r="D41" s="267">
        <v>-7.75</v>
      </c>
    </row>
    <row r="42" ht="36" customHeight="1" spans="1:4">
      <c r="A42" s="274" t="s">
        <v>1255</v>
      </c>
      <c r="B42" s="265">
        <v>40</v>
      </c>
      <c r="C42" s="266">
        <v>35</v>
      </c>
      <c r="D42" s="267">
        <v>-12.5</v>
      </c>
    </row>
    <row r="43" ht="36" customHeight="1" spans="1:4">
      <c r="A43" s="274" t="s">
        <v>1256</v>
      </c>
      <c r="B43" s="265">
        <v>685</v>
      </c>
      <c r="C43" s="266">
        <v>750</v>
      </c>
      <c r="D43" s="267">
        <v>9.49</v>
      </c>
    </row>
    <row r="44" ht="36" customHeight="1" spans="1:4">
      <c r="A44" s="273" t="s">
        <v>1211</v>
      </c>
      <c r="B44" s="265">
        <v>756</v>
      </c>
      <c r="C44" s="266">
        <v>1311</v>
      </c>
      <c r="D44" s="267">
        <v>73.41</v>
      </c>
    </row>
    <row r="45" ht="36" customHeight="1" spans="1:4">
      <c r="A45" s="273" t="s">
        <v>1213</v>
      </c>
      <c r="B45" s="272"/>
      <c r="C45" s="272"/>
      <c r="D45" s="267"/>
    </row>
    <row r="46" ht="36" customHeight="1" spans="1:4">
      <c r="A46" s="268"/>
      <c r="B46" s="270"/>
      <c r="C46" s="270"/>
      <c r="D46" s="267"/>
    </row>
    <row r="47" ht="36" customHeight="1" spans="1:4">
      <c r="A47" s="275" t="s">
        <v>1257</v>
      </c>
      <c r="B47" s="265">
        <v>29555</v>
      </c>
      <c r="C47" s="266">
        <v>44197</v>
      </c>
      <c r="D47" s="267">
        <v>49.54</v>
      </c>
    </row>
    <row r="48" ht="36" customHeight="1" spans="1:4">
      <c r="A48" s="276" t="s">
        <v>69</v>
      </c>
      <c r="B48" s="266">
        <v>5000</v>
      </c>
      <c r="C48" s="266">
        <v>3500</v>
      </c>
      <c r="D48" s="267">
        <v>-30</v>
      </c>
    </row>
    <row r="49" ht="36" customHeight="1" spans="1:4">
      <c r="A49" s="277" t="s">
        <v>1258</v>
      </c>
      <c r="B49" s="270"/>
      <c r="C49" s="270"/>
      <c r="D49" s="267"/>
    </row>
    <row r="50" ht="36" customHeight="1" spans="1:4">
      <c r="A50" s="277" t="s">
        <v>1259</v>
      </c>
      <c r="B50" s="270"/>
      <c r="C50" s="270"/>
      <c r="D50" s="267"/>
    </row>
    <row r="51" ht="36" customHeight="1" spans="1:4">
      <c r="A51" s="277" t="s">
        <v>1216</v>
      </c>
      <c r="B51" s="266">
        <v>5000</v>
      </c>
      <c r="C51" s="270">
        <v>500</v>
      </c>
      <c r="D51" s="267">
        <v>-90</v>
      </c>
    </row>
    <row r="52" ht="36" customHeight="1" spans="1:4">
      <c r="A52" s="277" t="s">
        <v>1217</v>
      </c>
      <c r="B52" s="270"/>
      <c r="C52" s="270"/>
      <c r="D52" s="267"/>
    </row>
    <row r="53" ht="36" customHeight="1" spans="1:4">
      <c r="A53" s="278" t="s">
        <v>1260</v>
      </c>
      <c r="B53" s="270">
        <v>350</v>
      </c>
      <c r="C53" s="266">
        <v>3350</v>
      </c>
      <c r="D53" s="267">
        <v>857.14</v>
      </c>
    </row>
    <row r="54" ht="36" customHeight="1" spans="1:4">
      <c r="A54" s="279" t="s">
        <v>1218</v>
      </c>
      <c r="B54" s="272"/>
      <c r="C54" s="272"/>
      <c r="D54" s="267"/>
    </row>
    <row r="55" ht="36" customHeight="1" spans="1:4">
      <c r="A55" s="275" t="s">
        <v>76</v>
      </c>
      <c r="B55" s="266">
        <v>34905</v>
      </c>
      <c r="C55" s="266">
        <v>51047</v>
      </c>
      <c r="D55" s="267">
        <v>46.25</v>
      </c>
    </row>
  </sheetData>
  <autoFilter ref="A3:D55">
    <extLst/>
  </autoFilter>
  <mergeCells count="1">
    <mergeCell ref="A1:D1"/>
  </mergeCells>
  <conditionalFormatting sqref="A53:B53">
    <cfRule type="expression" dxfId="1" priority="4" stopIfTrue="1">
      <formula>"len($A:$A)=3"</formula>
    </cfRule>
  </conditionalFormatting>
  <conditionalFormatting sqref="A54:C54">
    <cfRule type="expression" dxfId="1" priority="2" stopIfTrue="1">
      <formula>"len($A:$A)=3"</formula>
    </cfRule>
  </conditionalFormatting>
  <conditionalFormatting sqref="C54">
    <cfRule type="expression" dxfId="1" priority="1" stopIfTrue="1">
      <formula>"len($A:$A)=3"</formula>
    </cfRule>
  </conditionalFormatting>
  <dataValidations count="1">
    <dataValidation type="decimal" operator="greaterThanOrEqual" allowBlank="1" showInputMessage="1" showErrorMessage="1" errorTitle="提示" error="对不起，此处只能输入数字。" sqref="B4 C4 B5 C5 C7 C11 B12 C12 B13 C13 B14 C14 B33 C39 B42 C42 B43 C43 B44 C44 B47 C47 B48 C48 B51 C53 B55 C55 B8:B9 B15:B16 B39:B41 C8:C9 C15:C16 C33:C34 C40:C41">
      <formula1>-99999999999999900000</formula1>
    </dataValidation>
  </dataValidation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Zeros="0" view="pageBreakPreview" zoomScaleNormal="100" workbookViewId="0">
      <selection activeCell="G21" sqref="G21"/>
    </sheetView>
  </sheetViews>
  <sheetFormatPr defaultColWidth="9" defaultRowHeight="13.5" outlineLevelCol="3"/>
  <cols>
    <col min="1" max="1" width="52.125" style="172" customWidth="1"/>
    <col min="2" max="4" width="20.625" customWidth="1"/>
  </cols>
  <sheetData>
    <row r="1" s="242" customFormat="1" ht="45" customHeight="1" spans="1:4">
      <c r="A1" s="243" t="s">
        <v>1261</v>
      </c>
      <c r="B1" s="243"/>
      <c r="C1" s="243"/>
      <c r="D1" s="243"/>
    </row>
    <row r="2" ht="20.1" customHeight="1" spans="1:4">
      <c r="A2" s="244"/>
      <c r="B2" s="245"/>
      <c r="C2" s="246"/>
      <c r="D2" s="246" t="s">
        <v>2</v>
      </c>
    </row>
    <row r="3" ht="45" customHeight="1" spans="1:4">
      <c r="A3" s="170" t="s">
        <v>1094</v>
      </c>
      <c r="B3" s="247" t="str">
        <f>YEAR([3]封面!$B$7)-1&amp;"年预算数"</f>
        <v>2019年预算数</v>
      </c>
      <c r="C3" s="247" t="str">
        <f>YEAR([3]封面!$B$7)&amp;"年预算数"</f>
        <v>2020年预算数</v>
      </c>
      <c r="D3" s="96" t="s">
        <v>88</v>
      </c>
    </row>
    <row r="4" ht="36" customHeight="1" spans="1:4">
      <c r="A4" s="248" t="s">
        <v>1179</v>
      </c>
      <c r="B4" s="249"/>
      <c r="C4" s="249"/>
      <c r="D4" s="250"/>
    </row>
    <row r="5" ht="36" customHeight="1" spans="1:4">
      <c r="A5" s="248" t="s">
        <v>1182</v>
      </c>
      <c r="B5" s="249"/>
      <c r="C5" s="249"/>
      <c r="D5" s="250"/>
    </row>
    <row r="6" ht="36" customHeight="1" spans="1:4">
      <c r="A6" s="248" t="s">
        <v>1185</v>
      </c>
      <c r="B6" s="249"/>
      <c r="C6" s="249"/>
      <c r="D6" s="250"/>
    </row>
    <row r="7" ht="36" customHeight="1" spans="1:4">
      <c r="A7" s="248" t="s">
        <v>1196</v>
      </c>
      <c r="B7" s="249"/>
      <c r="C7" s="249"/>
      <c r="D7" s="250"/>
    </row>
    <row r="8" ht="36" customHeight="1" spans="1:4">
      <c r="A8" s="248" t="s">
        <v>1200</v>
      </c>
      <c r="B8" s="249"/>
      <c r="C8" s="249"/>
      <c r="D8" s="250"/>
    </row>
    <row r="9" ht="36" customHeight="1" spans="1:4">
      <c r="A9" s="248" t="s">
        <v>1207</v>
      </c>
      <c r="B9" s="249"/>
      <c r="C9" s="249"/>
      <c r="D9" s="250"/>
    </row>
    <row r="10" ht="36" customHeight="1" spans="1:4">
      <c r="A10" s="251" t="s">
        <v>1262</v>
      </c>
      <c r="B10" s="252"/>
      <c r="C10" s="252"/>
      <c r="D10" s="253"/>
    </row>
  </sheetData>
  <autoFilter ref="A3:D10">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Zeros="0" view="pageBreakPreview" zoomScaleNormal="100" topLeftCell="A16" workbookViewId="0">
      <selection activeCell="C22" sqref="C22"/>
    </sheetView>
  </sheetViews>
  <sheetFormatPr defaultColWidth="9" defaultRowHeight="14.25" outlineLevelCol="3"/>
  <cols>
    <col min="1" max="1" width="50.75" style="190" customWidth="1"/>
    <col min="2" max="4" width="21.625" style="190" customWidth="1"/>
    <col min="5" max="16384" width="9" style="190"/>
  </cols>
  <sheetData>
    <row r="1" ht="45" customHeight="1" spans="1:4">
      <c r="A1" s="173" t="s">
        <v>1263</v>
      </c>
      <c r="B1" s="173"/>
      <c r="C1" s="173"/>
      <c r="D1" s="173"/>
    </row>
    <row r="2" ht="20.1" customHeight="1" spans="1:4">
      <c r="A2" s="223"/>
      <c r="B2" s="224"/>
      <c r="C2" s="225"/>
      <c r="D2" s="226" t="s">
        <v>1264</v>
      </c>
    </row>
    <row r="3" ht="45" customHeight="1" spans="1:4">
      <c r="A3" s="194" t="s">
        <v>1265</v>
      </c>
      <c r="B3" s="123" t="s">
        <v>4</v>
      </c>
      <c r="C3" s="123" t="s">
        <v>5</v>
      </c>
      <c r="D3" s="123" t="s">
        <v>6</v>
      </c>
    </row>
    <row r="4" ht="36" customHeight="1" spans="1:4">
      <c r="A4" s="195" t="s">
        <v>1266</v>
      </c>
      <c r="B4" s="227">
        <v>3000</v>
      </c>
      <c r="C4" s="227">
        <v>3000</v>
      </c>
      <c r="D4" s="228"/>
    </row>
    <row r="5" ht="36" customHeight="1" spans="1:4">
      <c r="A5" s="229" t="s">
        <v>1267</v>
      </c>
      <c r="B5" s="230"/>
      <c r="C5" s="231"/>
      <c r="D5" s="232"/>
    </row>
    <row r="6" ht="36" customHeight="1" spans="1:4">
      <c r="A6" s="229" t="s">
        <v>1268</v>
      </c>
      <c r="B6" s="230"/>
      <c r="C6" s="230"/>
      <c r="D6" s="232"/>
    </row>
    <row r="7" ht="36" customHeight="1" spans="1:4">
      <c r="A7" s="229" t="s">
        <v>1269</v>
      </c>
      <c r="B7" s="233"/>
      <c r="C7" s="231"/>
      <c r="D7" s="232"/>
    </row>
    <row r="8" ht="36" customHeight="1" spans="1:4">
      <c r="A8" s="229" t="s">
        <v>1270</v>
      </c>
      <c r="B8" s="230"/>
      <c r="C8" s="231"/>
      <c r="D8" s="232"/>
    </row>
    <row r="9" ht="36" customHeight="1" spans="1:4">
      <c r="A9" s="229" t="s">
        <v>1271</v>
      </c>
      <c r="B9" s="233"/>
      <c r="C9" s="231"/>
      <c r="D9" s="232"/>
    </row>
    <row r="10" ht="36" customHeight="1" spans="1:4">
      <c r="A10" s="229" t="s">
        <v>1272</v>
      </c>
      <c r="B10" s="230"/>
      <c r="C10" s="231"/>
      <c r="D10" s="232"/>
    </row>
    <row r="11" ht="36" customHeight="1" spans="1:4">
      <c r="A11" s="229" t="s">
        <v>1273</v>
      </c>
      <c r="B11" s="230"/>
      <c r="C11" s="231"/>
      <c r="D11" s="232"/>
    </row>
    <row r="12" ht="36" customHeight="1" spans="1:4">
      <c r="A12" s="234" t="s">
        <v>1274</v>
      </c>
      <c r="B12" s="235"/>
      <c r="C12" s="230"/>
      <c r="D12" s="232"/>
    </row>
    <row r="13" ht="36" customHeight="1" spans="1:4">
      <c r="A13" s="229" t="s">
        <v>1275</v>
      </c>
      <c r="B13" s="235"/>
      <c r="C13" s="231"/>
      <c r="D13" s="232"/>
    </row>
    <row r="14" ht="36" customHeight="1" spans="1:4">
      <c r="A14" s="229" t="s">
        <v>1276</v>
      </c>
      <c r="B14" s="235"/>
      <c r="C14" s="236"/>
      <c r="D14" s="232"/>
    </row>
    <row r="15" ht="36" customHeight="1" spans="1:4">
      <c r="A15" s="229" t="s">
        <v>1277</v>
      </c>
      <c r="B15" s="235"/>
      <c r="C15" s="236"/>
      <c r="D15" s="232"/>
    </row>
    <row r="16" ht="36" customHeight="1" spans="1:4">
      <c r="A16" s="229" t="s">
        <v>1278</v>
      </c>
      <c r="B16" s="230"/>
      <c r="C16" s="231"/>
      <c r="D16" s="232"/>
    </row>
    <row r="17" ht="36" customHeight="1" spans="1:4">
      <c r="A17" s="229" t="s">
        <v>1279</v>
      </c>
      <c r="B17" s="235"/>
      <c r="C17" s="236"/>
      <c r="D17" s="232"/>
    </row>
    <row r="18" ht="36" customHeight="1" spans="1:4">
      <c r="A18" s="229" t="s">
        <v>1280</v>
      </c>
      <c r="B18" s="235"/>
      <c r="C18" s="236"/>
      <c r="D18" s="232"/>
    </row>
    <row r="19" ht="36" customHeight="1" spans="1:4">
      <c r="A19" s="229" t="s">
        <v>1281</v>
      </c>
      <c r="B19" s="230"/>
      <c r="C19" s="236"/>
      <c r="D19" s="232"/>
    </row>
    <row r="20" ht="36" customHeight="1" spans="1:4">
      <c r="A20" s="229" t="s">
        <v>1282</v>
      </c>
      <c r="B20" s="235"/>
      <c r="C20" s="231"/>
      <c r="D20" s="232"/>
    </row>
    <row r="21" ht="36" customHeight="1" spans="1:4">
      <c r="A21" s="229" t="s">
        <v>1283</v>
      </c>
      <c r="B21" s="235">
        <v>3000</v>
      </c>
      <c r="C21" s="231">
        <v>3000</v>
      </c>
      <c r="D21" s="232"/>
    </row>
    <row r="22" ht="36" customHeight="1" spans="1:4">
      <c r="A22" s="195" t="s">
        <v>1284</v>
      </c>
      <c r="B22" s="227"/>
      <c r="C22" s="227"/>
      <c r="D22" s="228"/>
    </row>
    <row r="23" ht="36" customHeight="1" spans="1:4">
      <c r="A23" s="198" t="s">
        <v>1285</v>
      </c>
      <c r="B23" s="235"/>
      <c r="C23" s="231"/>
      <c r="D23" s="232"/>
    </row>
    <row r="24" ht="36" customHeight="1" spans="1:4">
      <c r="A24" s="198" t="s">
        <v>1286</v>
      </c>
      <c r="B24" s="235"/>
      <c r="C24" s="231"/>
      <c r="D24" s="232"/>
    </row>
    <row r="25" ht="36" customHeight="1" spans="1:4">
      <c r="A25" s="198" t="s">
        <v>1287</v>
      </c>
      <c r="B25" s="235"/>
      <c r="C25" s="231"/>
      <c r="D25" s="232"/>
    </row>
    <row r="26" ht="36" customHeight="1" spans="1:4">
      <c r="A26" s="195" t="s">
        <v>1288</v>
      </c>
      <c r="B26" s="227"/>
      <c r="C26" s="227"/>
      <c r="D26" s="228"/>
    </row>
    <row r="27" ht="36" customHeight="1" spans="1:4">
      <c r="A27" s="198" t="s">
        <v>1289</v>
      </c>
      <c r="B27" s="235"/>
      <c r="C27" s="231"/>
      <c r="D27" s="232"/>
    </row>
    <row r="28" ht="36" customHeight="1" spans="1:4">
      <c r="A28" s="198" t="s">
        <v>1290</v>
      </c>
      <c r="B28" s="230"/>
      <c r="C28" s="231"/>
      <c r="D28" s="232"/>
    </row>
    <row r="29" ht="36" customHeight="1" spans="1:4">
      <c r="A29" s="198" t="s">
        <v>1291</v>
      </c>
      <c r="B29" s="235"/>
      <c r="C29" s="231"/>
      <c r="D29" s="232"/>
    </row>
    <row r="30" ht="36" customHeight="1" spans="1:4">
      <c r="A30" s="195" t="s">
        <v>1292</v>
      </c>
      <c r="B30" s="227"/>
      <c r="C30" s="227"/>
      <c r="D30" s="228"/>
    </row>
    <row r="31" ht="36" customHeight="1" spans="1:4">
      <c r="A31" s="198" t="s">
        <v>1293</v>
      </c>
      <c r="B31" s="230"/>
      <c r="C31" s="237"/>
      <c r="D31" s="232"/>
    </row>
    <row r="32" ht="36" customHeight="1" spans="1:4">
      <c r="A32" s="198" t="s">
        <v>1294</v>
      </c>
      <c r="B32" s="235"/>
      <c r="C32" s="237"/>
      <c r="D32" s="232"/>
    </row>
    <row r="33" ht="36" customHeight="1" spans="1:4">
      <c r="A33" s="198" t="s">
        <v>1295</v>
      </c>
      <c r="B33" s="235"/>
      <c r="C33" s="236"/>
      <c r="D33" s="232"/>
    </row>
    <row r="34" ht="36" customHeight="1" spans="1:4">
      <c r="A34" s="195" t="s">
        <v>1296</v>
      </c>
      <c r="B34" s="238"/>
      <c r="C34" s="239"/>
      <c r="D34" s="228"/>
    </row>
    <row r="35" ht="36" customHeight="1" spans="1:4">
      <c r="A35" s="206" t="s">
        <v>1297</v>
      </c>
      <c r="B35" s="227">
        <v>3000</v>
      </c>
      <c r="C35" s="227">
        <v>3000</v>
      </c>
      <c r="D35" s="228"/>
    </row>
    <row r="36" ht="36" customHeight="1" spans="1:4">
      <c r="A36" s="240" t="s">
        <v>1298</v>
      </c>
      <c r="B36" s="230"/>
      <c r="C36" s="237">
        <v>250</v>
      </c>
      <c r="D36" s="232"/>
    </row>
    <row r="37" ht="36" customHeight="1" spans="1:4">
      <c r="A37" s="206" t="s">
        <v>41</v>
      </c>
      <c r="B37" s="227">
        <v>3000</v>
      </c>
      <c r="C37" s="227">
        <v>3250</v>
      </c>
      <c r="D37" s="241">
        <v>8.3</v>
      </c>
    </row>
  </sheetData>
  <autoFilter ref="A3:D37">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view="pageBreakPreview" zoomScaleNormal="100" topLeftCell="A16" workbookViewId="0">
      <selection activeCell="C20" sqref="C20"/>
    </sheetView>
  </sheetViews>
  <sheetFormatPr defaultColWidth="9" defaultRowHeight="14.25" outlineLevelCol="3"/>
  <cols>
    <col min="1" max="1" width="50.75" style="190" customWidth="1"/>
    <col min="2" max="4" width="21.625" style="190" customWidth="1"/>
    <col min="5" max="16384" width="9" style="190"/>
  </cols>
  <sheetData>
    <row r="1" ht="45" customHeight="1" spans="1:4">
      <c r="A1" s="173" t="s">
        <v>1299</v>
      </c>
      <c r="B1" s="173"/>
      <c r="C1" s="173"/>
      <c r="D1" s="173"/>
    </row>
    <row r="2" ht="20.1" customHeight="1" spans="1:4">
      <c r="A2" s="174"/>
      <c r="B2" s="174"/>
      <c r="C2" s="174"/>
      <c r="D2" s="213" t="s">
        <v>2</v>
      </c>
    </row>
    <row r="3" ht="45" customHeight="1" spans="1:4">
      <c r="A3" s="214" t="s">
        <v>3</v>
      </c>
      <c r="B3" s="96" t="s">
        <v>4</v>
      </c>
      <c r="C3" s="96" t="s">
        <v>5</v>
      </c>
      <c r="D3" s="96" t="s">
        <v>6</v>
      </c>
    </row>
    <row r="4" ht="35.1" customHeight="1" spans="1:4">
      <c r="A4" s="165" t="s">
        <v>1300</v>
      </c>
      <c r="B4" s="215"/>
      <c r="C4" s="215"/>
      <c r="D4" s="216"/>
    </row>
    <row r="5" ht="35.1" customHeight="1" spans="1:4">
      <c r="A5" s="167" t="s">
        <v>1301</v>
      </c>
      <c r="B5" s="217"/>
      <c r="C5" s="217"/>
      <c r="D5" s="109"/>
    </row>
    <row r="6" ht="35.1" customHeight="1" spans="1:4">
      <c r="A6" s="167" t="s">
        <v>1302</v>
      </c>
      <c r="B6" s="217"/>
      <c r="C6" s="217"/>
      <c r="D6" s="109"/>
    </row>
    <row r="7" ht="35.1" customHeight="1" spans="1:4">
      <c r="A7" s="167" t="s">
        <v>1303</v>
      </c>
      <c r="B7" s="217"/>
      <c r="C7" s="217"/>
      <c r="D7" s="109"/>
    </row>
    <row r="8" ht="35.1" customHeight="1" spans="1:4">
      <c r="A8" s="167" t="s">
        <v>1304</v>
      </c>
      <c r="B8" s="217"/>
      <c r="C8" s="217"/>
      <c r="D8" s="109"/>
    </row>
    <row r="9" ht="35.1" customHeight="1" spans="1:4">
      <c r="A9" s="167" t="s">
        <v>1305</v>
      </c>
      <c r="B9" s="217"/>
      <c r="C9" s="217"/>
      <c r="D9" s="109"/>
    </row>
    <row r="10" ht="35.1" customHeight="1" spans="1:4">
      <c r="A10" s="165" t="s">
        <v>1306</v>
      </c>
      <c r="B10" s="218"/>
      <c r="C10" s="218">
        <v>3000</v>
      </c>
      <c r="D10" s="178"/>
    </row>
    <row r="11" ht="35.1" customHeight="1" spans="1:4">
      <c r="A11" s="167" t="s">
        <v>1307</v>
      </c>
      <c r="B11" s="217"/>
      <c r="C11" s="217">
        <v>1000</v>
      </c>
      <c r="D11" s="180"/>
    </row>
    <row r="12" ht="35.1" customHeight="1" spans="1:4">
      <c r="A12" s="167" t="s">
        <v>1308</v>
      </c>
      <c r="B12" s="217"/>
      <c r="C12" s="217">
        <v>1000</v>
      </c>
      <c r="D12" s="180"/>
    </row>
    <row r="13" ht="35.1" customHeight="1" spans="1:4">
      <c r="A13" s="167" t="s">
        <v>1309</v>
      </c>
      <c r="B13" s="217"/>
      <c r="C13" s="217"/>
      <c r="D13" s="180"/>
    </row>
    <row r="14" ht="35.1" customHeight="1" spans="1:4">
      <c r="A14" s="167" t="s">
        <v>1310</v>
      </c>
      <c r="B14" s="217"/>
      <c r="C14" s="217"/>
      <c r="D14" s="180"/>
    </row>
    <row r="15" ht="35.1" customHeight="1" spans="1:4">
      <c r="A15" s="167" t="s">
        <v>1311</v>
      </c>
      <c r="B15" s="217"/>
      <c r="C15" s="217">
        <v>1000</v>
      </c>
      <c r="D15" s="180"/>
    </row>
    <row r="16" s="212" customFormat="1" ht="35.1" customHeight="1" spans="1:4">
      <c r="A16" s="165" t="s">
        <v>1312</v>
      </c>
      <c r="B16" s="218"/>
      <c r="C16" s="218"/>
      <c r="D16" s="178"/>
    </row>
    <row r="17" ht="35.1" customHeight="1" spans="1:4">
      <c r="A17" s="167" t="s">
        <v>1313</v>
      </c>
      <c r="B17" s="217"/>
      <c r="C17" s="217"/>
      <c r="D17" s="180"/>
    </row>
    <row r="18" ht="35.1" customHeight="1" spans="1:4">
      <c r="A18" s="165" t="s">
        <v>1314</v>
      </c>
      <c r="B18" s="218">
        <v>50</v>
      </c>
      <c r="C18" s="218">
        <v>250</v>
      </c>
      <c r="D18" s="181">
        <v>4</v>
      </c>
    </row>
    <row r="19" ht="35.1" customHeight="1" spans="1:4">
      <c r="A19" s="167" t="s">
        <v>1315</v>
      </c>
      <c r="B19" s="217">
        <v>50</v>
      </c>
      <c r="C19" s="217">
        <v>250</v>
      </c>
      <c r="D19" s="182">
        <v>4</v>
      </c>
    </row>
    <row r="20" ht="35.1" customHeight="1" spans="1:4">
      <c r="A20" s="219" t="s">
        <v>1316</v>
      </c>
      <c r="B20" s="218">
        <v>50</v>
      </c>
      <c r="C20" s="218">
        <v>3250</v>
      </c>
      <c r="D20" s="178"/>
    </row>
    <row r="21" ht="35.1" customHeight="1" spans="1:4">
      <c r="A21" s="220" t="s">
        <v>69</v>
      </c>
      <c r="B21" s="218"/>
      <c r="C21" s="218"/>
      <c r="D21" s="178"/>
    </row>
    <row r="22" ht="35.1" customHeight="1" spans="1:4">
      <c r="A22" s="221" t="s">
        <v>1317</v>
      </c>
      <c r="B22" s="217">
        <v>2700</v>
      </c>
      <c r="C22" s="217"/>
      <c r="D22" s="180"/>
    </row>
    <row r="23" ht="35.1" customHeight="1" spans="1:4">
      <c r="A23" s="222" t="s">
        <v>1318</v>
      </c>
      <c r="B23" s="218">
        <v>250</v>
      </c>
      <c r="C23" s="218"/>
      <c r="D23" s="178"/>
    </row>
    <row r="24" ht="35.1" customHeight="1" spans="1:4">
      <c r="A24" s="183" t="s">
        <v>76</v>
      </c>
      <c r="B24" s="218">
        <v>3000</v>
      </c>
      <c r="C24" s="218">
        <v>3250</v>
      </c>
      <c r="D24" s="181">
        <v>8.3</v>
      </c>
    </row>
  </sheetData>
  <autoFilter ref="A3:D24">
    <extLst/>
  </autoFilter>
  <mergeCells count="1">
    <mergeCell ref="A1:D1"/>
  </mergeCells>
  <conditionalFormatting sqref="D4:D5">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showZeros="0" view="pageBreakPreview" zoomScaleNormal="100" topLeftCell="A13" workbookViewId="0">
      <selection activeCell="C17" sqref="C17"/>
    </sheetView>
  </sheetViews>
  <sheetFormatPr defaultColWidth="9" defaultRowHeight="14.25" outlineLevelCol="3"/>
  <cols>
    <col min="1" max="1" width="52.625" style="189" customWidth="1"/>
    <col min="2" max="2" width="21.625" style="189" customWidth="1"/>
    <col min="3" max="3" width="21.625" style="190" customWidth="1"/>
    <col min="4" max="4" width="21.625" style="189" customWidth="1"/>
    <col min="5" max="16384" width="9" style="189"/>
  </cols>
  <sheetData>
    <row r="1" ht="45" customHeight="1" spans="1:4">
      <c r="A1" s="191" t="s">
        <v>1319</v>
      </c>
      <c r="B1" s="191"/>
      <c r="C1" s="191"/>
      <c r="D1" s="191"/>
    </row>
    <row r="2" ht="20.1" customHeight="1" spans="1:4">
      <c r="A2" s="192"/>
      <c r="B2" s="192"/>
      <c r="C2" s="174"/>
      <c r="D2" s="193" t="s">
        <v>2</v>
      </c>
    </row>
    <row r="3" ht="45" customHeight="1" spans="1:4">
      <c r="A3" s="194" t="s">
        <v>1265</v>
      </c>
      <c r="B3" s="122" t="s">
        <v>4</v>
      </c>
      <c r="C3" s="123" t="s">
        <v>5</v>
      </c>
      <c r="D3" s="123" t="s">
        <v>6</v>
      </c>
    </row>
    <row r="4" ht="36" customHeight="1" spans="1:4">
      <c r="A4" s="195" t="s">
        <v>1320</v>
      </c>
      <c r="B4" s="196">
        <v>3000</v>
      </c>
      <c r="C4" s="196">
        <v>3000</v>
      </c>
      <c r="D4" s="197"/>
    </row>
    <row r="5" ht="36" customHeight="1" spans="1:4">
      <c r="A5" s="198" t="s">
        <v>1268</v>
      </c>
      <c r="B5" s="179"/>
      <c r="C5" s="179"/>
      <c r="D5" s="199"/>
    </row>
    <row r="6" ht="36" customHeight="1" spans="1:4">
      <c r="A6" s="198" t="s">
        <v>1269</v>
      </c>
      <c r="B6" s="179"/>
      <c r="C6" s="179"/>
      <c r="D6" s="200"/>
    </row>
    <row r="7" ht="36" customHeight="1" spans="1:4">
      <c r="A7" s="198" t="s">
        <v>1271</v>
      </c>
      <c r="B7" s="179"/>
      <c r="C7" s="179"/>
      <c r="D7" s="200"/>
    </row>
    <row r="8" ht="36" customHeight="1" spans="1:4">
      <c r="A8" s="198" t="s">
        <v>1273</v>
      </c>
      <c r="B8" s="179"/>
      <c r="C8" s="179"/>
      <c r="D8" s="199"/>
    </row>
    <row r="9" ht="36" customHeight="1" spans="1:4">
      <c r="A9" s="198" t="s">
        <v>1274</v>
      </c>
      <c r="B9" s="179"/>
      <c r="C9" s="179"/>
      <c r="D9" s="200"/>
    </row>
    <row r="10" ht="36" customHeight="1" spans="1:4">
      <c r="A10" s="198" t="s">
        <v>1275</v>
      </c>
      <c r="B10" s="179"/>
      <c r="C10" s="179"/>
      <c r="D10" s="200"/>
    </row>
    <row r="11" ht="36" customHeight="1" spans="1:4">
      <c r="A11" s="198" t="s">
        <v>1276</v>
      </c>
      <c r="B11" s="179"/>
      <c r="C11" s="179"/>
      <c r="D11" s="200"/>
    </row>
    <row r="12" ht="36" customHeight="1" spans="1:4">
      <c r="A12" s="198" t="s">
        <v>1278</v>
      </c>
      <c r="B12" s="201"/>
      <c r="C12" s="202"/>
      <c r="D12" s="200"/>
    </row>
    <row r="13" ht="36" customHeight="1" spans="1:4">
      <c r="A13" s="198" t="s">
        <v>1279</v>
      </c>
      <c r="B13" s="179"/>
      <c r="C13" s="179"/>
      <c r="D13" s="200"/>
    </row>
    <row r="14" ht="36" customHeight="1" spans="1:4">
      <c r="A14" s="198" t="s">
        <v>1280</v>
      </c>
      <c r="B14" s="179"/>
      <c r="C14" s="179"/>
      <c r="D14" s="200"/>
    </row>
    <row r="15" ht="36" customHeight="1" spans="1:4">
      <c r="A15" s="198" t="s">
        <v>1282</v>
      </c>
      <c r="B15" s="201"/>
      <c r="C15" s="202"/>
      <c r="D15" s="199"/>
    </row>
    <row r="16" ht="36" customHeight="1" spans="1:4">
      <c r="A16" s="198" t="s">
        <v>1283</v>
      </c>
      <c r="B16" s="179">
        <v>3000</v>
      </c>
      <c r="C16" s="179">
        <v>3000</v>
      </c>
      <c r="D16" s="200"/>
    </row>
    <row r="17" ht="36" customHeight="1" spans="1:4">
      <c r="A17" s="195" t="s">
        <v>1321</v>
      </c>
      <c r="B17" s="203"/>
      <c r="C17" s="203"/>
      <c r="D17" s="197"/>
    </row>
    <row r="18" ht="36" customHeight="1" spans="1:4">
      <c r="A18" s="198" t="s">
        <v>1285</v>
      </c>
      <c r="B18" s="202"/>
      <c r="C18" s="202"/>
      <c r="D18" s="200"/>
    </row>
    <row r="19" ht="36" customHeight="1" spans="1:4">
      <c r="A19" s="195" t="s">
        <v>1322</v>
      </c>
      <c r="B19" s="177"/>
      <c r="C19" s="177"/>
      <c r="D19" s="197"/>
    </row>
    <row r="20" ht="36" customHeight="1" spans="1:4">
      <c r="A20" s="198" t="s">
        <v>1294</v>
      </c>
      <c r="B20" s="201"/>
      <c r="C20" s="204"/>
      <c r="D20" s="205"/>
    </row>
    <row r="21" ht="36" customHeight="1" spans="1:4">
      <c r="A21" s="206" t="s">
        <v>1323</v>
      </c>
      <c r="B21" s="196">
        <v>3000</v>
      </c>
      <c r="C21" s="196">
        <v>3000</v>
      </c>
      <c r="D21" s="197"/>
    </row>
    <row r="22" ht="36" customHeight="1" spans="1:4">
      <c r="A22" s="207" t="s">
        <v>1298</v>
      </c>
      <c r="B22" s="208"/>
      <c r="C22" s="177">
        <v>250</v>
      </c>
      <c r="D22" s="197"/>
    </row>
    <row r="23" ht="36" customHeight="1" spans="1:4">
      <c r="A23" s="209" t="s">
        <v>41</v>
      </c>
      <c r="B23" s="210">
        <v>3000</v>
      </c>
      <c r="C23" s="210">
        <v>3250</v>
      </c>
      <c r="D23" s="211">
        <v>8.3</v>
      </c>
    </row>
  </sheetData>
  <autoFilter ref="A3:D23">
    <extLst/>
  </autoFilter>
  <mergeCells count="1">
    <mergeCell ref="A1:D1"/>
  </mergeCells>
  <conditionalFormatting sqref="D4:G14 D16:G23 E15:G15">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showZeros="0" view="pageBreakPreview" zoomScaleNormal="100" workbookViewId="0">
      <selection activeCell="C7" sqref="C7"/>
    </sheetView>
  </sheetViews>
  <sheetFormatPr defaultColWidth="9" defaultRowHeight="13.5" outlineLevelCol="3"/>
  <cols>
    <col min="1" max="1" width="50.75" style="172" customWidth="1"/>
    <col min="2" max="4" width="21.625" style="172" customWidth="1"/>
    <col min="5" max="16384" width="9" style="172"/>
  </cols>
  <sheetData>
    <row r="1" ht="45" customHeight="1" spans="1:4">
      <c r="A1" s="173" t="s">
        <v>1324</v>
      </c>
      <c r="B1" s="173"/>
      <c r="C1" s="173"/>
      <c r="D1" s="173"/>
    </row>
    <row r="2" ht="20.1" customHeight="1" spans="1:4">
      <c r="A2" s="174"/>
      <c r="B2" s="174"/>
      <c r="C2" s="174"/>
      <c r="D2" s="175" t="s">
        <v>2</v>
      </c>
    </row>
    <row r="3" ht="45" customHeight="1" spans="1:4">
      <c r="A3" s="176" t="s">
        <v>1325</v>
      </c>
      <c r="B3" s="96" t="s">
        <v>4</v>
      </c>
      <c r="C3" s="97" t="s">
        <v>5</v>
      </c>
      <c r="D3" s="97" t="s">
        <v>6</v>
      </c>
    </row>
    <row r="4" ht="36" customHeight="1" spans="1:4">
      <c r="A4" s="165" t="s">
        <v>1306</v>
      </c>
      <c r="B4" s="177"/>
      <c r="C4" s="177">
        <v>3000</v>
      </c>
      <c r="D4" s="178"/>
    </row>
    <row r="5" ht="36" customHeight="1" spans="1:4">
      <c r="A5" s="167" t="s">
        <v>1307</v>
      </c>
      <c r="B5" s="179"/>
      <c r="C5" s="179">
        <v>1000</v>
      </c>
      <c r="D5" s="180"/>
    </row>
    <row r="6" ht="36" customHeight="1" spans="1:4">
      <c r="A6" s="167" t="s">
        <v>1311</v>
      </c>
      <c r="B6" s="179"/>
      <c r="C6" s="179">
        <v>2000</v>
      </c>
      <c r="D6" s="180"/>
    </row>
    <row r="7" ht="36" customHeight="1" spans="1:4">
      <c r="A7" s="165" t="s">
        <v>1312</v>
      </c>
      <c r="B7" s="177"/>
      <c r="C7" s="177"/>
      <c r="D7" s="178"/>
    </row>
    <row r="8" ht="36" customHeight="1" spans="1:4">
      <c r="A8" s="167" t="s">
        <v>1313</v>
      </c>
      <c r="B8" s="179"/>
      <c r="C8" s="179"/>
      <c r="D8" s="180"/>
    </row>
    <row r="9" ht="36" customHeight="1" spans="1:4">
      <c r="A9" s="165" t="s">
        <v>1314</v>
      </c>
      <c r="B9" s="177">
        <v>50</v>
      </c>
      <c r="C9" s="177">
        <v>250</v>
      </c>
      <c r="D9" s="181">
        <v>4</v>
      </c>
    </row>
    <row r="10" ht="36" customHeight="1" spans="1:4">
      <c r="A10" s="167" t="s">
        <v>1315</v>
      </c>
      <c r="B10" s="179">
        <v>50</v>
      </c>
      <c r="C10" s="179">
        <v>250</v>
      </c>
      <c r="D10" s="182">
        <v>4</v>
      </c>
    </row>
    <row r="11" ht="36" customHeight="1" spans="1:4">
      <c r="A11" s="183" t="s">
        <v>1326</v>
      </c>
      <c r="B11" s="177">
        <v>50</v>
      </c>
      <c r="C11" s="177">
        <v>3250</v>
      </c>
      <c r="D11" s="181">
        <v>6.4</v>
      </c>
    </row>
    <row r="12" ht="36" customHeight="1" spans="1:4">
      <c r="A12" s="184" t="s">
        <v>69</v>
      </c>
      <c r="B12" s="177">
        <v>2950</v>
      </c>
      <c r="C12" s="177"/>
      <c r="D12" s="178"/>
    </row>
    <row r="13" ht="36" customHeight="1" spans="1:4">
      <c r="A13" s="185" t="s">
        <v>1327</v>
      </c>
      <c r="B13" s="186"/>
      <c r="C13" s="179"/>
      <c r="D13" s="180"/>
    </row>
    <row r="14" ht="36" customHeight="1" spans="1:4">
      <c r="A14" s="185" t="s">
        <v>1317</v>
      </c>
      <c r="B14" s="186">
        <v>2700</v>
      </c>
      <c r="C14" s="186"/>
      <c r="D14" s="181">
        <v>-100</v>
      </c>
    </row>
    <row r="15" ht="36" customHeight="1" spans="1:4">
      <c r="A15" s="187" t="s">
        <v>1318</v>
      </c>
      <c r="B15" s="188">
        <v>250</v>
      </c>
      <c r="C15" s="177"/>
      <c r="D15" s="181">
        <v>-100</v>
      </c>
    </row>
    <row r="16" ht="36" customHeight="1" spans="1:4">
      <c r="A16" s="183" t="s">
        <v>76</v>
      </c>
      <c r="B16" s="177">
        <v>3000</v>
      </c>
      <c r="C16" s="177">
        <v>3250</v>
      </c>
      <c r="D16" s="181">
        <v>8.3</v>
      </c>
    </row>
  </sheetData>
  <autoFilter ref="A3:D16">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view="pageBreakPreview" zoomScaleNormal="100" topLeftCell="A13" workbookViewId="0">
      <selection activeCell="F7" sqref="F7"/>
    </sheetView>
  </sheetViews>
  <sheetFormatPr defaultColWidth="9" defaultRowHeight="14.25" outlineLevelCol="1"/>
  <cols>
    <col min="1" max="1" width="36.25" style="156" customWidth="1"/>
    <col min="2" max="2" width="45.5" style="158" customWidth="1"/>
    <col min="3" max="3" width="12.625" style="156"/>
    <col min="4" max="16374" width="9" style="156"/>
    <col min="16375" max="16376" width="35.625" style="156"/>
    <col min="16377" max="16377" width="9" style="156"/>
    <col min="16378" max="16384" width="9" style="159"/>
  </cols>
  <sheetData>
    <row r="1" s="156" customFormat="1" ht="45" customHeight="1" spans="1:2">
      <c r="A1" s="160" t="s">
        <v>1328</v>
      </c>
      <c r="B1" s="161"/>
    </row>
    <row r="2" s="156" customFormat="1" ht="20.1" customHeight="1" spans="1:2">
      <c r="A2" s="162"/>
      <c r="B2" s="163" t="s">
        <v>2</v>
      </c>
    </row>
    <row r="3" s="157" customFormat="1" ht="45" customHeight="1" spans="1:2">
      <c r="A3" s="164" t="s">
        <v>1117</v>
      </c>
      <c r="B3" s="164" t="s">
        <v>1329</v>
      </c>
    </row>
    <row r="4" s="156" customFormat="1" ht="36" customHeight="1" spans="1:2">
      <c r="A4" s="168" t="s">
        <v>1123</v>
      </c>
      <c r="B4" s="166"/>
    </row>
    <row r="5" s="156" customFormat="1" ht="36" customHeight="1" spans="1:2">
      <c r="A5" s="168" t="s">
        <v>1125</v>
      </c>
      <c r="B5" s="166"/>
    </row>
    <row r="6" s="156" customFormat="1" ht="36" customHeight="1" spans="1:2">
      <c r="A6" s="168" t="s">
        <v>1126</v>
      </c>
      <c r="B6" s="166"/>
    </row>
    <row r="7" s="156" customFormat="1" ht="36" customHeight="1" spans="1:2">
      <c r="A7" s="168" t="s">
        <v>1127</v>
      </c>
      <c r="B7" s="166"/>
    </row>
    <row r="8" s="156" customFormat="1" ht="36" customHeight="1" spans="1:2">
      <c r="A8" s="168" t="s">
        <v>1128</v>
      </c>
      <c r="B8" s="166"/>
    </row>
    <row r="9" s="156" customFormat="1" ht="36" customHeight="1" spans="1:2">
      <c r="A9" s="168" t="s">
        <v>1129</v>
      </c>
      <c r="B9" s="166"/>
    </row>
    <row r="10" s="156" customFormat="1" ht="36" customHeight="1" spans="1:2">
      <c r="A10" s="168" t="s">
        <v>1130</v>
      </c>
      <c r="B10" s="166"/>
    </row>
    <row r="11" s="156" customFormat="1" ht="36" customHeight="1" spans="1:2">
      <c r="A11" s="168" t="s">
        <v>1131</v>
      </c>
      <c r="B11" s="166"/>
    </row>
    <row r="12" s="156" customFormat="1" ht="36" customHeight="1" spans="1:2">
      <c r="A12" s="168" t="s">
        <v>1132</v>
      </c>
      <c r="B12" s="166"/>
    </row>
    <row r="13" s="156" customFormat="1" ht="36" customHeight="1" spans="1:2">
      <c r="A13" s="168" t="s">
        <v>1133</v>
      </c>
      <c r="B13" s="166"/>
    </row>
    <row r="14" s="156" customFormat="1" ht="36" customHeight="1" spans="1:2">
      <c r="A14" s="168" t="s">
        <v>1134</v>
      </c>
      <c r="B14" s="166"/>
    </row>
    <row r="15" s="156" customFormat="1" ht="36" customHeight="1" spans="1:2">
      <c r="A15" s="168" t="s">
        <v>1135</v>
      </c>
      <c r="B15" s="166"/>
    </row>
    <row r="16" s="156" customFormat="1" ht="36" customHeight="1" spans="1:2">
      <c r="A16" s="168" t="s">
        <v>1136</v>
      </c>
      <c r="B16" s="166"/>
    </row>
    <row r="17" s="156" customFormat="1" ht="36" customHeight="1" spans="1:2">
      <c r="A17" s="168" t="s">
        <v>1137</v>
      </c>
      <c r="B17" s="166"/>
    </row>
    <row r="18" s="156" customFormat="1" ht="36" customHeight="1" spans="1:2">
      <c r="A18" s="168" t="s">
        <v>1138</v>
      </c>
      <c r="B18" s="166"/>
    </row>
    <row r="19" s="156" customFormat="1" ht="36" customHeight="1" spans="1:2">
      <c r="A19" s="168" t="s">
        <v>1139</v>
      </c>
      <c r="B19" s="166"/>
    </row>
    <row r="20" s="156" customFormat="1" ht="31" customHeight="1" spans="1:2">
      <c r="A20" s="170" t="s">
        <v>1330</v>
      </c>
      <c r="B20" s="171"/>
    </row>
  </sheetData>
  <mergeCells count="1">
    <mergeCell ref="A1:B1"/>
  </mergeCells>
  <conditionalFormatting sqref="B3:G3">
    <cfRule type="cellIs" dxfId="0" priority="2" stopIfTrue="1" operator="lessThanOrEqual">
      <formula>-1</formula>
    </cfRule>
  </conditionalFormatting>
  <conditionalFormatting sqref="C1:G2 F3:G8">
    <cfRule type="cellIs" dxfId="0" priority="3" stopIfTrue="1" operator="greaterThanOrEqual">
      <formula>10</formula>
    </cfRule>
    <cfRule type="cellIs" dxfId="0" priority="4" stopIfTrue="1" operator="lessThanOrEqual">
      <formula>-1</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topLeftCell="A10" workbookViewId="0">
      <selection activeCell="B8" sqref="B8"/>
    </sheetView>
  </sheetViews>
  <sheetFormatPr defaultColWidth="9" defaultRowHeight="14.25"/>
  <cols>
    <col min="1" max="1" width="46.625" style="156" customWidth="1"/>
    <col min="2" max="2" width="38" style="158" customWidth="1"/>
    <col min="3" max="16371" width="9" style="156"/>
    <col min="16372" max="16373" width="35.625" style="156"/>
    <col min="16374" max="16374" width="9" style="156"/>
    <col min="16375" max="16384" width="9" style="159"/>
  </cols>
  <sheetData>
    <row r="1" s="156" customFormat="1" ht="45" customHeight="1" spans="1:2">
      <c r="A1" s="160" t="s">
        <v>1331</v>
      </c>
      <c r="B1" s="161"/>
    </row>
    <row r="2" s="156" customFormat="1" ht="20.1" customHeight="1" spans="1:2">
      <c r="A2" s="162"/>
      <c r="B2" s="163" t="s">
        <v>2</v>
      </c>
    </row>
    <row r="3" s="157" customFormat="1" ht="45" customHeight="1" spans="1:2">
      <c r="A3" s="164" t="s">
        <v>1332</v>
      </c>
      <c r="B3" s="164" t="s">
        <v>1329</v>
      </c>
    </row>
    <row r="4" s="156" customFormat="1" ht="36" customHeight="1" spans="1:2">
      <c r="A4" s="165"/>
      <c r="B4" s="166"/>
    </row>
    <row r="5" s="156" customFormat="1" ht="36" customHeight="1" spans="1:2">
      <c r="A5" s="165"/>
      <c r="B5" s="166"/>
    </row>
    <row r="6" s="156" customFormat="1" ht="36" customHeight="1" spans="1:2">
      <c r="A6" s="165"/>
      <c r="B6" s="166"/>
    </row>
    <row r="7" s="156" customFormat="1" ht="36" customHeight="1" spans="1:2">
      <c r="A7" s="165"/>
      <c r="B7" s="166"/>
    </row>
    <row r="8" s="156" customFormat="1" ht="36" customHeight="1" spans="1:2">
      <c r="A8" s="165"/>
      <c r="B8" s="166"/>
    </row>
    <row r="9" s="156" customFormat="1" ht="36" customHeight="1" spans="1:2">
      <c r="A9" s="165"/>
      <c r="B9" s="166"/>
    </row>
    <row r="10" s="156" customFormat="1" ht="36" customHeight="1" spans="1:2">
      <c r="A10" s="167"/>
      <c r="B10" s="166"/>
    </row>
    <row r="11" s="156" customFormat="1" ht="36" customHeight="1" spans="1:2">
      <c r="A11" s="168"/>
      <c r="B11" s="166"/>
    </row>
    <row r="12" s="156" customFormat="1" ht="36" customHeight="1" spans="1:2">
      <c r="A12" s="169"/>
      <c r="B12" s="166"/>
    </row>
    <row r="13" s="156" customFormat="1" ht="36" customHeight="1" spans="1:2">
      <c r="A13" s="169"/>
      <c r="B13" s="166"/>
    </row>
    <row r="14" s="156" customFormat="1" ht="36" customHeight="1" spans="1:2">
      <c r="A14" s="169"/>
      <c r="B14" s="166"/>
    </row>
    <row r="15" s="156" customFormat="1" ht="36" customHeight="1" spans="1:2">
      <c r="A15" s="169"/>
      <c r="B15" s="166"/>
    </row>
    <row r="16" s="156" customFormat="1" ht="36" customHeight="1" spans="1:2">
      <c r="A16" s="169"/>
      <c r="B16" s="166"/>
    </row>
    <row r="17" s="156" customFormat="1" ht="36" customHeight="1" spans="1:2">
      <c r="A17" s="169"/>
      <c r="B17" s="166"/>
    </row>
    <row r="18" s="156" customFormat="1" ht="36" customHeight="1" spans="1:2">
      <c r="A18" s="169"/>
      <c r="B18" s="166"/>
    </row>
    <row r="19" s="156" customFormat="1" ht="31" customHeight="1" spans="1:2">
      <c r="A19" s="170" t="s">
        <v>1330</v>
      </c>
      <c r="B19" s="171"/>
    </row>
    <row r="20" s="156" customFormat="1" spans="2:16377">
      <c r="B20" s="158"/>
      <c r="XEU20" s="159"/>
      <c r="XEV20" s="159"/>
      <c r="XEW20" s="159"/>
    </row>
    <row r="21" s="156" customFormat="1" spans="2:16377">
      <c r="B21" s="158"/>
      <c r="XEU21" s="159"/>
      <c r="XEV21" s="159"/>
      <c r="XEW21" s="159"/>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Zeros="0" view="pageBreakPreview" zoomScale="90" zoomScaleNormal="90" workbookViewId="0">
      <pane ySplit="3" topLeftCell="A31" activePane="bottomLeft" state="frozen"/>
      <selection/>
      <selection pane="bottomLeft" activeCell="G36" sqref="G36"/>
    </sheetView>
  </sheetViews>
  <sheetFormatPr defaultColWidth="9" defaultRowHeight="14.25" outlineLevelCol="3"/>
  <cols>
    <col min="1" max="1" width="50.75" style="158" customWidth="1"/>
    <col min="2" max="4" width="21.625" style="158" customWidth="1"/>
    <col min="5" max="16384" width="9" style="172"/>
  </cols>
  <sheetData>
    <row r="1" ht="45" customHeight="1" spans="1:4">
      <c r="A1" s="284" t="s">
        <v>42</v>
      </c>
      <c r="B1" s="284"/>
      <c r="C1" s="284"/>
      <c r="D1" s="284"/>
    </row>
    <row r="2" ht="18.95" customHeight="1" spans="1:4">
      <c r="A2" s="285"/>
      <c r="B2" s="286"/>
      <c r="D2" s="360" t="s">
        <v>2</v>
      </c>
    </row>
    <row r="3" s="374" customFormat="1" ht="45" customHeight="1" spans="1:4">
      <c r="A3" s="372" t="s">
        <v>3</v>
      </c>
      <c r="B3" s="96" t="s">
        <v>4</v>
      </c>
      <c r="C3" s="96" t="s">
        <v>5</v>
      </c>
      <c r="D3" s="372" t="s">
        <v>6</v>
      </c>
    </row>
    <row r="4" ht="36" customHeight="1" spans="1:4">
      <c r="A4" s="388" t="s">
        <v>43</v>
      </c>
      <c r="B4" s="389">
        <v>102424</v>
      </c>
      <c r="C4" s="389">
        <v>49412</v>
      </c>
      <c r="D4" s="377">
        <v>-51.8</v>
      </c>
    </row>
    <row r="5" ht="36" customHeight="1" spans="1:4">
      <c r="A5" s="390" t="s">
        <v>44</v>
      </c>
      <c r="B5" s="389"/>
      <c r="C5" s="389"/>
      <c r="D5" s="377"/>
    </row>
    <row r="6" ht="36" customHeight="1" spans="1:4">
      <c r="A6" s="390" t="s">
        <v>45</v>
      </c>
      <c r="B6" s="389">
        <v>41</v>
      </c>
      <c r="C6" s="389">
        <v>73</v>
      </c>
      <c r="D6" s="377">
        <v>78</v>
      </c>
    </row>
    <row r="7" ht="36" customHeight="1" spans="1:4">
      <c r="A7" s="390" t="s">
        <v>46</v>
      </c>
      <c r="B7" s="389">
        <v>7110</v>
      </c>
      <c r="C7" s="389">
        <v>8451</v>
      </c>
      <c r="D7" s="377">
        <v>18.9</v>
      </c>
    </row>
    <row r="8" ht="36" customHeight="1" spans="1:4">
      <c r="A8" s="390" t="s">
        <v>47</v>
      </c>
      <c r="B8" s="389">
        <v>49414</v>
      </c>
      <c r="C8" s="389">
        <v>49032</v>
      </c>
      <c r="D8" s="377">
        <v>-0.8</v>
      </c>
    </row>
    <row r="9" ht="36" customHeight="1" spans="1:4">
      <c r="A9" s="390" t="s">
        <v>48</v>
      </c>
      <c r="B9" s="389">
        <v>446</v>
      </c>
      <c r="C9" s="389">
        <v>387</v>
      </c>
      <c r="D9" s="377">
        <v>-13.2</v>
      </c>
    </row>
    <row r="10" ht="36" customHeight="1" spans="1:4">
      <c r="A10" s="390" t="s">
        <v>49</v>
      </c>
      <c r="B10" s="389">
        <v>1442</v>
      </c>
      <c r="C10" s="389">
        <v>3209</v>
      </c>
      <c r="D10" s="377">
        <v>122.5</v>
      </c>
    </row>
    <row r="11" ht="36" customHeight="1" spans="1:4">
      <c r="A11" s="390" t="s">
        <v>50</v>
      </c>
      <c r="B11" s="389">
        <v>41067</v>
      </c>
      <c r="C11" s="389">
        <v>43968</v>
      </c>
      <c r="D11" s="377">
        <v>7.1</v>
      </c>
    </row>
    <row r="12" ht="36" customHeight="1" spans="1:4">
      <c r="A12" s="390" t="s">
        <v>51</v>
      </c>
      <c r="B12" s="389">
        <v>36806</v>
      </c>
      <c r="C12" s="389">
        <v>34072</v>
      </c>
      <c r="D12" s="377">
        <v>-7.4</v>
      </c>
    </row>
    <row r="13" ht="36" customHeight="1" spans="1:4">
      <c r="A13" s="390" t="s">
        <v>52</v>
      </c>
      <c r="B13" s="389">
        <v>1390</v>
      </c>
      <c r="C13" s="389">
        <v>2419</v>
      </c>
      <c r="D13" s="377">
        <v>74</v>
      </c>
    </row>
    <row r="14" ht="36" customHeight="1" spans="1:4">
      <c r="A14" s="390" t="s">
        <v>53</v>
      </c>
      <c r="B14" s="389">
        <v>3242</v>
      </c>
      <c r="C14" s="389">
        <v>6674</v>
      </c>
      <c r="D14" s="377">
        <v>105.9</v>
      </c>
    </row>
    <row r="15" ht="36" customHeight="1" spans="1:4">
      <c r="A15" s="390" t="s">
        <v>54</v>
      </c>
      <c r="B15" s="389">
        <v>32351</v>
      </c>
      <c r="C15" s="389">
        <v>54406</v>
      </c>
      <c r="D15" s="377">
        <v>68.2</v>
      </c>
    </row>
    <row r="16" ht="36" customHeight="1" spans="1:4">
      <c r="A16" s="390" t="s">
        <v>55</v>
      </c>
      <c r="B16" s="389">
        <v>775</v>
      </c>
      <c r="C16" s="389">
        <v>3811</v>
      </c>
      <c r="D16" s="377">
        <v>391.7</v>
      </c>
    </row>
    <row r="17" ht="36" customHeight="1" spans="1:4">
      <c r="A17" s="390" t="s">
        <v>56</v>
      </c>
      <c r="B17" s="389">
        <v>294</v>
      </c>
      <c r="C17" s="389">
        <v>468</v>
      </c>
      <c r="D17" s="377">
        <v>59.2</v>
      </c>
    </row>
    <row r="18" ht="36" customHeight="1" spans="1:4">
      <c r="A18" s="390" t="s">
        <v>57</v>
      </c>
      <c r="B18" s="389">
        <v>194</v>
      </c>
      <c r="C18" s="389">
        <v>546</v>
      </c>
      <c r="D18" s="377">
        <v>181.4</v>
      </c>
    </row>
    <row r="19" ht="36" customHeight="1" spans="1:4">
      <c r="A19" s="390" t="s">
        <v>58</v>
      </c>
      <c r="B19" s="389">
        <v>10</v>
      </c>
      <c r="C19" s="389">
        <v>155</v>
      </c>
      <c r="D19" s="377">
        <v>1450</v>
      </c>
    </row>
    <row r="20" ht="36" customHeight="1" spans="1:4">
      <c r="A20" s="390" t="s">
        <v>59</v>
      </c>
      <c r="B20" s="389"/>
      <c r="C20" s="389"/>
      <c r="D20" s="377"/>
    </row>
    <row r="21" ht="36" customHeight="1" spans="1:4">
      <c r="A21" s="390" t="s">
        <v>60</v>
      </c>
      <c r="B21" s="389">
        <v>1117</v>
      </c>
      <c r="C21" s="389">
        <v>1363</v>
      </c>
      <c r="D21" s="377">
        <v>22</v>
      </c>
    </row>
    <row r="22" ht="36" customHeight="1" spans="1:4">
      <c r="A22" s="390" t="s">
        <v>61</v>
      </c>
      <c r="B22" s="389">
        <v>4489</v>
      </c>
      <c r="C22" s="389">
        <v>14427</v>
      </c>
      <c r="D22" s="377">
        <v>221.4</v>
      </c>
    </row>
    <row r="23" ht="36" customHeight="1" spans="1:4">
      <c r="A23" s="390" t="s">
        <v>62</v>
      </c>
      <c r="B23" s="389">
        <v>202</v>
      </c>
      <c r="C23" s="389">
        <v>414</v>
      </c>
      <c r="D23" s="377">
        <v>105</v>
      </c>
    </row>
    <row r="24" ht="36" customHeight="1" spans="1:4">
      <c r="A24" s="390" t="s">
        <v>63</v>
      </c>
      <c r="B24" s="389">
        <v>653</v>
      </c>
      <c r="C24" s="389">
        <v>1010</v>
      </c>
      <c r="D24" s="377">
        <v>54.7</v>
      </c>
    </row>
    <row r="25" ht="36" customHeight="1" spans="1:4">
      <c r="A25" s="390" t="s">
        <v>64</v>
      </c>
      <c r="B25" s="389">
        <v>0</v>
      </c>
      <c r="C25" s="389">
        <v>2800</v>
      </c>
      <c r="D25" s="377">
        <v>0</v>
      </c>
    </row>
    <row r="26" ht="36" customHeight="1" spans="1:4">
      <c r="A26" s="390" t="s">
        <v>65</v>
      </c>
      <c r="B26" s="389">
        <v>1842</v>
      </c>
      <c r="C26" s="389">
        <v>2901</v>
      </c>
      <c r="D26" s="377">
        <v>57.5</v>
      </c>
    </row>
    <row r="27" ht="36" customHeight="1" spans="1:4">
      <c r="A27" s="390" t="s">
        <v>66</v>
      </c>
      <c r="B27" s="389">
        <v>15</v>
      </c>
      <c r="C27" s="389">
        <v>1</v>
      </c>
      <c r="D27" s="377">
        <v>-93.3</v>
      </c>
    </row>
    <row r="28" ht="36" customHeight="1" spans="1:4">
      <c r="A28" s="390" t="s">
        <v>67</v>
      </c>
      <c r="B28" s="389">
        <v>-10825</v>
      </c>
      <c r="C28" s="389">
        <v>0</v>
      </c>
      <c r="D28" s="377">
        <v>-100</v>
      </c>
    </row>
    <row r="29" ht="36" customHeight="1" spans="1:4">
      <c r="A29" s="390"/>
      <c r="B29" s="389"/>
      <c r="C29" s="389"/>
      <c r="D29" s="377"/>
    </row>
    <row r="30" s="285" customFormat="1" ht="36" customHeight="1" spans="1:4">
      <c r="A30" s="381" t="s">
        <v>68</v>
      </c>
      <c r="B30" s="389">
        <v>274499</v>
      </c>
      <c r="C30" s="389">
        <v>279999</v>
      </c>
      <c r="D30" s="377">
        <v>2</v>
      </c>
    </row>
    <row r="31" ht="36" customHeight="1" spans="1:4">
      <c r="A31" s="293" t="s">
        <v>69</v>
      </c>
      <c r="B31" s="389">
        <v>8751</v>
      </c>
      <c r="C31" s="389">
        <v>7980</v>
      </c>
      <c r="D31" s="377">
        <v>-8.8</v>
      </c>
    </row>
    <row r="32" ht="36" customHeight="1" spans="1:4">
      <c r="A32" s="391" t="s">
        <v>70</v>
      </c>
      <c r="B32" s="389">
        <v>7763</v>
      </c>
      <c r="C32" s="389">
        <v>7980</v>
      </c>
      <c r="D32" s="377">
        <v>5.4</v>
      </c>
    </row>
    <row r="33" ht="36" customHeight="1" spans="1:4">
      <c r="A33" s="391" t="s">
        <v>71</v>
      </c>
      <c r="B33" s="365"/>
      <c r="C33" s="365"/>
      <c r="D33" s="392" t="str">
        <f t="shared" ref="D32:D35" si="0">IF(B33&lt;&gt;0,IF((C33/B33-1)&lt;-30%,"",IF((C33/B33-1)&gt;150%,"",C33/B33-1)),"")</f>
        <v/>
      </c>
    </row>
    <row r="34" ht="36" customHeight="1" spans="1:4">
      <c r="A34" s="380" t="s">
        <v>72</v>
      </c>
      <c r="B34" s="365">
        <v>940</v>
      </c>
      <c r="C34" s="365"/>
      <c r="D34" s="392"/>
    </row>
    <row r="35" s="387" customFormat="1" ht="36" customHeight="1" spans="1:4">
      <c r="A35" s="380" t="s">
        <v>73</v>
      </c>
      <c r="B35" s="365"/>
      <c r="C35" s="365"/>
      <c r="D35" s="393" t="str">
        <f t="shared" si="0"/>
        <v/>
      </c>
    </row>
    <row r="36" s="387" customFormat="1" ht="36" customHeight="1" spans="1:4">
      <c r="A36" s="187" t="s">
        <v>74</v>
      </c>
      <c r="B36" s="367">
        <v>4119</v>
      </c>
      <c r="C36" s="367">
        <v>12800</v>
      </c>
      <c r="D36" s="393">
        <v>210.8</v>
      </c>
    </row>
    <row r="37" s="387" customFormat="1" ht="36" customHeight="1" spans="1:4">
      <c r="A37" s="394" t="s">
        <v>75</v>
      </c>
      <c r="B37" s="389">
        <v>256</v>
      </c>
      <c r="C37" s="389">
        <v>0</v>
      </c>
      <c r="D37" s="377">
        <v>-100</v>
      </c>
    </row>
    <row r="38" ht="36" customHeight="1" spans="1:4">
      <c r="A38" s="386" t="s">
        <v>76</v>
      </c>
      <c r="B38" s="389">
        <v>287577</v>
      </c>
      <c r="C38" s="389">
        <v>300779</v>
      </c>
      <c r="D38" s="377">
        <v>4.7</v>
      </c>
    </row>
  </sheetData>
  <autoFilter ref="A3:D38">
    <extLst/>
  </autoFilter>
  <mergeCells count="1">
    <mergeCell ref="A1:D1"/>
  </mergeCells>
  <conditionalFormatting sqref="A34:A35">
    <cfRule type="expression" dxfId="1" priority="9" stopIfTrue="1">
      <formula>"len($A:$A)=3"</formula>
    </cfRule>
  </conditionalFormatting>
  <conditionalFormatting sqref="D2 C39:D44 C33:D33">
    <cfRule type="cellIs" dxfId="0" priority="27" stopIfTrue="1" operator="lessThanOrEqual">
      <formula>-1</formula>
    </cfRule>
  </conditionalFormatting>
  <conditionalFormatting sqref="C33:D35">
    <cfRule type="cellIs" dxfId="2" priority="29" stopIfTrue="1" operator="lessThan">
      <formula>0</formula>
    </cfRule>
    <cfRule type="cellIs" dxfId="0" priority="30" stopIfTrue="1" operator="greaterThan">
      <formula>5</formula>
    </cfRule>
  </conditionalFormatting>
  <conditionalFormatting sqref="B34:D35">
    <cfRule type="expression" dxfId="1" priority="1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showZeros="0" view="pageBreakPreview" zoomScaleNormal="115" workbookViewId="0">
      <pane ySplit="3" topLeftCell="A30" activePane="bottomLeft" state="frozen"/>
      <selection/>
      <selection pane="bottomLeft" activeCell="A3" sqref="A3:D41"/>
    </sheetView>
  </sheetViews>
  <sheetFormatPr defaultColWidth="9" defaultRowHeight="14.25" outlineLevelCol="3"/>
  <cols>
    <col min="1" max="1" width="50.75" style="138" customWidth="1"/>
    <col min="2" max="3" width="21.625" style="138" customWidth="1"/>
    <col min="4" max="4" width="23.375" style="138" customWidth="1"/>
    <col min="5" max="16384" width="9" style="138"/>
  </cols>
  <sheetData>
    <row r="1" ht="45" customHeight="1" spans="1:4">
      <c r="A1" s="139" t="s">
        <v>1333</v>
      </c>
      <c r="B1" s="139"/>
      <c r="C1" s="139"/>
      <c r="D1" s="139"/>
    </row>
    <row r="2" s="144" customFormat="1" ht="20.1" customHeight="1" spans="1:4">
      <c r="A2" s="145"/>
      <c r="B2" s="146"/>
      <c r="C2" s="147"/>
      <c r="D2" s="148" t="s">
        <v>2</v>
      </c>
    </row>
    <row r="3" ht="84" customHeight="1" spans="1:4">
      <c r="A3" s="149" t="s">
        <v>1334</v>
      </c>
      <c r="B3" s="122" t="s">
        <v>1335</v>
      </c>
      <c r="C3" s="123" t="s">
        <v>5</v>
      </c>
      <c r="D3" s="123" t="s">
        <v>1336</v>
      </c>
    </row>
    <row r="4" ht="36" customHeight="1" spans="1:4">
      <c r="A4" s="150" t="s">
        <v>1337</v>
      </c>
      <c r="B4" s="125">
        <v>15375</v>
      </c>
      <c r="C4" s="125">
        <v>15795</v>
      </c>
      <c r="D4" s="126">
        <v>2.73</v>
      </c>
    </row>
    <row r="5" ht="36" customHeight="1" spans="1:4">
      <c r="A5" s="151" t="s">
        <v>1338</v>
      </c>
      <c r="B5" s="125">
        <v>9457</v>
      </c>
      <c r="C5" s="125">
        <v>8163</v>
      </c>
      <c r="D5" s="126">
        <v>-13.68</v>
      </c>
    </row>
    <row r="6" ht="36" customHeight="1" spans="1:4">
      <c r="A6" s="151" t="s">
        <v>1339</v>
      </c>
      <c r="B6" s="125">
        <v>38</v>
      </c>
      <c r="C6" s="125">
        <v>32</v>
      </c>
      <c r="D6" s="126">
        <v>-15.79</v>
      </c>
    </row>
    <row r="7" s="137" customFormat="1" ht="36" customHeight="1" spans="1:4">
      <c r="A7" s="151" t="s">
        <v>1340</v>
      </c>
      <c r="B7" s="128"/>
      <c r="C7" s="128"/>
      <c r="D7" s="126"/>
    </row>
    <row r="8" ht="36" customHeight="1" spans="1:4">
      <c r="A8" s="150" t="s">
        <v>1341</v>
      </c>
      <c r="B8" s="125">
        <v>14924</v>
      </c>
      <c r="C8" s="125">
        <v>15901</v>
      </c>
      <c r="D8" s="126">
        <v>6.55</v>
      </c>
    </row>
    <row r="9" ht="36" customHeight="1" spans="1:4">
      <c r="A9" s="151" t="s">
        <v>1338</v>
      </c>
      <c r="B9" s="125">
        <v>13455</v>
      </c>
      <c r="C9" s="125">
        <v>14657</v>
      </c>
      <c r="D9" s="126">
        <v>8.93</v>
      </c>
    </row>
    <row r="10" ht="36" customHeight="1" spans="1:4">
      <c r="A10" s="151" t="s">
        <v>1339</v>
      </c>
      <c r="B10" s="125">
        <v>48</v>
      </c>
      <c r="C10" s="125">
        <v>40</v>
      </c>
      <c r="D10" s="126">
        <v>-16.67</v>
      </c>
    </row>
    <row r="11" ht="36" customHeight="1" spans="1:4">
      <c r="A11" s="151" t="s">
        <v>1340</v>
      </c>
      <c r="B11" s="129">
        <v>804</v>
      </c>
      <c r="C11" s="129">
        <v>804</v>
      </c>
      <c r="D11" s="126">
        <v>0</v>
      </c>
    </row>
    <row r="12" ht="36" customHeight="1" spans="1:4">
      <c r="A12" s="150" t="s">
        <v>1342</v>
      </c>
      <c r="B12" s="125">
        <v>1113</v>
      </c>
      <c r="C12" s="125">
        <v>1254</v>
      </c>
      <c r="D12" s="126">
        <v>12.67</v>
      </c>
    </row>
    <row r="13" ht="36" customHeight="1" spans="1:4">
      <c r="A13" s="151" t="s">
        <v>1338</v>
      </c>
      <c r="B13" s="125">
        <v>704</v>
      </c>
      <c r="C13" s="125">
        <v>746</v>
      </c>
      <c r="D13" s="126">
        <v>5.97</v>
      </c>
    </row>
    <row r="14" ht="36" customHeight="1" spans="1:4">
      <c r="A14" s="151" t="s">
        <v>1339</v>
      </c>
      <c r="B14" s="125">
        <v>1</v>
      </c>
      <c r="C14" s="125">
        <v>1</v>
      </c>
      <c r="D14" s="126">
        <v>0</v>
      </c>
    </row>
    <row r="15" ht="36" customHeight="1" spans="1:4">
      <c r="A15" s="150" t="s">
        <v>1343</v>
      </c>
      <c r="B15" s="125">
        <v>21756</v>
      </c>
      <c r="C15" s="125">
        <v>53133</v>
      </c>
      <c r="D15" s="126">
        <v>144.22</v>
      </c>
    </row>
    <row r="16" ht="36" customHeight="1" spans="1:4">
      <c r="A16" s="151" t="s">
        <v>1338</v>
      </c>
      <c r="B16" s="125">
        <v>10864</v>
      </c>
      <c r="C16" s="125">
        <v>9047</v>
      </c>
      <c r="D16" s="126">
        <v>-16.72</v>
      </c>
    </row>
    <row r="17" ht="36" customHeight="1" spans="1:4">
      <c r="A17" s="151" t="s">
        <v>1339</v>
      </c>
      <c r="B17" s="125">
        <v>25</v>
      </c>
      <c r="C17" s="125">
        <v>15</v>
      </c>
      <c r="D17" s="126">
        <v>-40</v>
      </c>
    </row>
    <row r="18" ht="36" customHeight="1" spans="1:4">
      <c r="A18" s="151" t="s">
        <v>1340</v>
      </c>
      <c r="B18" s="152"/>
      <c r="C18" s="129">
        <v>17771</v>
      </c>
      <c r="D18" s="126"/>
    </row>
    <row r="19" ht="36" customHeight="1" spans="1:4">
      <c r="A19" s="150" t="s">
        <v>1344</v>
      </c>
      <c r="B19" s="125">
        <v>650</v>
      </c>
      <c r="C19" s="125">
        <v>750</v>
      </c>
      <c r="D19" s="126">
        <v>15.38</v>
      </c>
    </row>
    <row r="20" ht="36" customHeight="1" spans="1:4">
      <c r="A20" s="151" t="s">
        <v>1338</v>
      </c>
      <c r="B20" s="125">
        <v>137</v>
      </c>
      <c r="C20" s="125">
        <v>182</v>
      </c>
      <c r="D20" s="126">
        <v>32.85</v>
      </c>
    </row>
    <row r="21" ht="36" customHeight="1" spans="1:4">
      <c r="A21" s="151" t="s">
        <v>1339</v>
      </c>
      <c r="B21" s="125">
        <v>2</v>
      </c>
      <c r="C21" s="125">
        <v>2</v>
      </c>
      <c r="D21" s="126">
        <v>0</v>
      </c>
    </row>
    <row r="22" ht="36" customHeight="1" spans="1:4">
      <c r="A22" s="151" t="s">
        <v>1340</v>
      </c>
      <c r="B22" s="153"/>
      <c r="C22" s="153"/>
      <c r="D22" s="126"/>
    </row>
    <row r="23" ht="36" customHeight="1" spans="1:4">
      <c r="A23" s="150" t="s">
        <v>1345</v>
      </c>
      <c r="B23" s="125">
        <v>9049</v>
      </c>
      <c r="C23" s="125">
        <v>17207</v>
      </c>
      <c r="D23" s="126">
        <v>90.15</v>
      </c>
    </row>
    <row r="24" ht="36" customHeight="1" spans="1:4">
      <c r="A24" s="151" t="s">
        <v>1338</v>
      </c>
      <c r="B24" s="125">
        <v>1697</v>
      </c>
      <c r="C24" s="125">
        <v>1848</v>
      </c>
      <c r="D24" s="126">
        <v>8.9</v>
      </c>
    </row>
    <row r="25" ht="36" customHeight="1" spans="1:4">
      <c r="A25" s="151" t="s">
        <v>1339</v>
      </c>
      <c r="B25" s="125">
        <v>10</v>
      </c>
      <c r="C25" s="125">
        <v>9</v>
      </c>
      <c r="D25" s="126">
        <v>-10</v>
      </c>
    </row>
    <row r="26" ht="36" customHeight="1" spans="1:4">
      <c r="A26" s="151" t="s">
        <v>1340</v>
      </c>
      <c r="B26" s="129">
        <v>50</v>
      </c>
      <c r="C26" s="129">
        <v>7667</v>
      </c>
      <c r="D26" s="126">
        <v>15234</v>
      </c>
    </row>
    <row r="27" ht="36" customHeight="1" spans="1:4">
      <c r="A27" s="150" t="s">
        <v>1346</v>
      </c>
      <c r="B27" s="125">
        <v>52782</v>
      </c>
      <c r="C27" s="125">
        <v>53133</v>
      </c>
      <c r="D27" s="126">
        <v>0.66</v>
      </c>
    </row>
    <row r="28" ht="36" customHeight="1" spans="1:4">
      <c r="A28" s="151" t="s">
        <v>1338</v>
      </c>
      <c r="B28" s="125">
        <v>6957</v>
      </c>
      <c r="C28" s="125">
        <v>9047</v>
      </c>
      <c r="D28" s="126">
        <v>30.04</v>
      </c>
    </row>
    <row r="29" ht="36" customHeight="1" spans="1:4">
      <c r="A29" s="151" t="s">
        <v>1339</v>
      </c>
      <c r="B29" s="125"/>
      <c r="C29" s="125">
        <v>15</v>
      </c>
      <c r="D29" s="126"/>
    </row>
    <row r="30" ht="36" customHeight="1" spans="1:4">
      <c r="A30" s="151" t="s">
        <v>1340</v>
      </c>
      <c r="B30" s="129">
        <v>16976</v>
      </c>
      <c r="C30" s="129">
        <v>17771</v>
      </c>
      <c r="D30" s="126">
        <v>4.68</v>
      </c>
    </row>
    <row r="31" ht="36" customHeight="1" spans="1:4">
      <c r="A31" s="150" t="s">
        <v>1347</v>
      </c>
      <c r="B31" s="136"/>
      <c r="C31" s="136"/>
      <c r="D31" s="126"/>
    </row>
    <row r="32" ht="36" customHeight="1" spans="1:4">
      <c r="A32" s="151" t="s">
        <v>1338</v>
      </c>
      <c r="B32" s="154"/>
      <c r="C32" s="154"/>
      <c r="D32" s="126"/>
    </row>
    <row r="33" ht="36" customHeight="1" spans="1:4">
      <c r="A33" s="151" t="s">
        <v>1339</v>
      </c>
      <c r="B33" s="154"/>
      <c r="C33" s="154"/>
      <c r="D33" s="126"/>
    </row>
    <row r="34" ht="36" customHeight="1" spans="1:4">
      <c r="A34" s="151" t="s">
        <v>1340</v>
      </c>
      <c r="B34" s="154"/>
      <c r="C34" s="154"/>
      <c r="D34" s="126"/>
    </row>
    <row r="35" ht="36" customHeight="1" spans="1:4">
      <c r="A35" s="113" t="s">
        <v>1348</v>
      </c>
      <c r="B35" s="125">
        <v>115648</v>
      </c>
      <c r="C35" s="125">
        <v>128880</v>
      </c>
      <c r="D35" s="126">
        <v>11.44</v>
      </c>
    </row>
    <row r="36" ht="36" customHeight="1" spans="1:4">
      <c r="A36" s="135" t="s">
        <v>1349</v>
      </c>
      <c r="B36" s="125">
        <v>43270</v>
      </c>
      <c r="C36" s="125">
        <v>47059</v>
      </c>
      <c r="D36" s="126">
        <v>8.76</v>
      </c>
    </row>
    <row r="37" ht="36" customHeight="1" spans="1:4">
      <c r="A37" s="135" t="s">
        <v>1350</v>
      </c>
      <c r="B37" s="125">
        <v>147</v>
      </c>
      <c r="C37" s="125">
        <v>119</v>
      </c>
      <c r="D37" s="126">
        <v>-19.05</v>
      </c>
    </row>
    <row r="38" ht="36" customHeight="1" spans="1:4">
      <c r="A38" s="155" t="s">
        <v>1351</v>
      </c>
      <c r="B38" s="129">
        <v>17830</v>
      </c>
      <c r="C38" s="129">
        <v>26242</v>
      </c>
      <c r="D38" s="126">
        <v>47.18</v>
      </c>
    </row>
    <row r="39" ht="36" customHeight="1" spans="1:4">
      <c r="A39" s="111" t="s">
        <v>1352</v>
      </c>
      <c r="B39" s="136"/>
      <c r="C39" s="136"/>
      <c r="D39" s="126"/>
    </row>
    <row r="40" ht="36" customHeight="1" spans="1:4">
      <c r="A40" s="111" t="s">
        <v>1353</v>
      </c>
      <c r="B40" s="136"/>
      <c r="C40" s="136"/>
      <c r="D40" s="126"/>
    </row>
    <row r="41" ht="36" customHeight="1" spans="1:4">
      <c r="A41" s="113" t="s">
        <v>1354</v>
      </c>
      <c r="B41" s="125">
        <v>115648</v>
      </c>
      <c r="C41" s="125">
        <v>128880</v>
      </c>
      <c r="D41" s="126">
        <v>11.44</v>
      </c>
    </row>
  </sheetData>
  <autoFilter ref="A3:D41">
    <extLst/>
  </autoFilter>
  <mergeCells count="1">
    <mergeCell ref="A1:D1"/>
  </mergeCells>
  <conditionalFormatting sqref="D4:D41 B7:C7 B18 B22:C22">
    <cfRule type="cellIs" dxfId="3" priority="3" stopIfTrue="1" operator="lessThanOrEqual">
      <formula>-1</formula>
    </cfRule>
  </conditionalFormatting>
  <conditionalFormatting sqref="B32:C34">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view="pageBreakPreview" zoomScaleNormal="100" workbookViewId="0">
      <pane ySplit="3" topLeftCell="A4" activePane="bottomLeft" state="frozen"/>
      <selection/>
      <selection pane="bottomLeft" activeCell="A3" sqref="A3:D24"/>
    </sheetView>
  </sheetViews>
  <sheetFormatPr defaultColWidth="9" defaultRowHeight="14.25" outlineLevelCol="3"/>
  <cols>
    <col min="1" max="1" width="50.75" style="138" customWidth="1"/>
    <col min="2" max="4" width="21.625" style="138" customWidth="1"/>
    <col min="5" max="16384" width="9" style="138"/>
  </cols>
  <sheetData>
    <row r="1" ht="45" customHeight="1" spans="1:4">
      <c r="A1" s="139" t="s">
        <v>1355</v>
      </c>
      <c r="B1" s="139"/>
      <c r="C1" s="139"/>
      <c r="D1" s="139"/>
    </row>
    <row r="2" ht="20.1" customHeight="1" spans="1:4">
      <c r="A2" s="140"/>
      <c r="B2" s="141"/>
      <c r="C2" s="142"/>
      <c r="D2" s="143" t="s">
        <v>1356</v>
      </c>
    </row>
    <row r="3" ht="45" customHeight="1" spans="1:4">
      <c r="A3" s="95" t="s">
        <v>1094</v>
      </c>
      <c r="B3" s="122" t="s">
        <v>1335</v>
      </c>
      <c r="C3" s="123" t="s">
        <v>5</v>
      </c>
      <c r="D3" s="123" t="s">
        <v>1336</v>
      </c>
    </row>
    <row r="4" ht="36" customHeight="1" spans="1:4">
      <c r="A4" s="98" t="s">
        <v>1357</v>
      </c>
      <c r="B4" s="99">
        <v>14301</v>
      </c>
      <c r="C4" s="100">
        <v>15735</v>
      </c>
      <c r="D4" s="101">
        <v>10.03</v>
      </c>
    </row>
    <row r="5" ht="36" customHeight="1" spans="1:4">
      <c r="A5" s="102" t="s">
        <v>1358</v>
      </c>
      <c r="B5" s="99">
        <v>13904</v>
      </c>
      <c r="C5" s="100">
        <v>15285</v>
      </c>
      <c r="D5" s="101">
        <v>9.93</v>
      </c>
    </row>
    <row r="6" ht="36" customHeight="1" spans="1:4">
      <c r="A6" s="98" t="s">
        <v>1359</v>
      </c>
      <c r="B6" s="99">
        <v>15622</v>
      </c>
      <c r="C6" s="103">
        <v>16505</v>
      </c>
      <c r="D6" s="101">
        <v>5.65</v>
      </c>
    </row>
    <row r="7" ht="36" customHeight="1" spans="1:4">
      <c r="A7" s="102" t="s">
        <v>1358</v>
      </c>
      <c r="B7" s="99">
        <v>15351</v>
      </c>
      <c r="C7" s="104">
        <v>16355</v>
      </c>
      <c r="D7" s="101">
        <v>6.54</v>
      </c>
    </row>
    <row r="8" s="137" customFormat="1" ht="36" customHeight="1" spans="1:4">
      <c r="A8" s="98" t="s">
        <v>1360</v>
      </c>
      <c r="B8" s="99">
        <v>1113</v>
      </c>
      <c r="C8" s="103">
        <v>1254</v>
      </c>
      <c r="D8" s="101">
        <v>12.67</v>
      </c>
    </row>
    <row r="9" s="137" customFormat="1" ht="36" customHeight="1" spans="1:4">
      <c r="A9" s="102" t="s">
        <v>1358</v>
      </c>
      <c r="B9" s="99">
        <v>256</v>
      </c>
      <c r="C9" s="104">
        <v>337</v>
      </c>
      <c r="D9" s="101">
        <v>31.64</v>
      </c>
    </row>
    <row r="10" s="137" customFormat="1" ht="36" customHeight="1" spans="1:4">
      <c r="A10" s="98" t="s">
        <v>1361</v>
      </c>
      <c r="B10" s="99">
        <v>21756</v>
      </c>
      <c r="C10" s="103">
        <v>24840</v>
      </c>
      <c r="D10" s="101">
        <v>14.18</v>
      </c>
    </row>
    <row r="11" s="137" customFormat="1" ht="36" customHeight="1" spans="1:4">
      <c r="A11" s="102" t="s">
        <v>1358</v>
      </c>
      <c r="B11" s="99">
        <v>10751</v>
      </c>
      <c r="C11" s="105">
        <v>12374</v>
      </c>
      <c r="D11" s="101">
        <v>15.1</v>
      </c>
    </row>
    <row r="12" s="137" customFormat="1" ht="36" customHeight="1" spans="1:4">
      <c r="A12" s="98" t="s">
        <v>1362</v>
      </c>
      <c r="B12" s="99">
        <v>650</v>
      </c>
      <c r="C12" s="103">
        <v>750</v>
      </c>
      <c r="D12" s="101">
        <v>15.38</v>
      </c>
    </row>
    <row r="13" s="137" customFormat="1" ht="36" customHeight="1" spans="1:4">
      <c r="A13" s="102" t="s">
        <v>1358</v>
      </c>
      <c r="B13" s="99">
        <v>464</v>
      </c>
      <c r="C13" s="105">
        <v>566</v>
      </c>
      <c r="D13" s="101">
        <v>21.98</v>
      </c>
    </row>
    <row r="14" s="137" customFormat="1" ht="36" customHeight="1" spans="1:4">
      <c r="A14" s="98" t="s">
        <v>1363</v>
      </c>
      <c r="B14" s="99">
        <v>9049</v>
      </c>
      <c r="C14" s="103">
        <v>17207</v>
      </c>
      <c r="D14" s="101">
        <v>90.15</v>
      </c>
    </row>
    <row r="15" ht="36" customHeight="1" spans="1:4">
      <c r="A15" s="102" t="s">
        <v>1358</v>
      </c>
      <c r="B15" s="99">
        <v>7193</v>
      </c>
      <c r="C15" s="104">
        <v>7654</v>
      </c>
      <c r="D15" s="101">
        <v>6.41</v>
      </c>
    </row>
    <row r="16" ht="36" customHeight="1" spans="1:4">
      <c r="A16" s="98" t="s">
        <v>1364</v>
      </c>
      <c r="B16" s="99">
        <v>52782</v>
      </c>
      <c r="C16" s="103">
        <v>53133</v>
      </c>
      <c r="D16" s="101">
        <v>0.66</v>
      </c>
    </row>
    <row r="17" ht="36" customHeight="1" spans="1:4">
      <c r="A17" s="102" t="s">
        <v>1358</v>
      </c>
      <c r="B17" s="99">
        <v>28819</v>
      </c>
      <c r="C17" s="106">
        <v>26300</v>
      </c>
      <c r="D17" s="101">
        <v>-8.74</v>
      </c>
    </row>
    <row r="18" ht="36" customHeight="1" spans="1:4">
      <c r="A18" s="98" t="s">
        <v>1365</v>
      </c>
      <c r="B18" s="99"/>
      <c r="C18" s="103"/>
      <c r="D18" s="101" t="s">
        <v>1366</v>
      </c>
    </row>
    <row r="19" ht="36" customHeight="1" spans="1:4">
      <c r="A19" s="102" t="s">
        <v>1358</v>
      </c>
      <c r="B19" s="99"/>
      <c r="C19" s="106"/>
      <c r="D19" s="101" t="s">
        <v>1366</v>
      </c>
    </row>
    <row r="20" ht="36" customHeight="1" spans="1:4">
      <c r="A20" s="110" t="s">
        <v>1367</v>
      </c>
      <c r="B20" s="99">
        <v>115272</v>
      </c>
      <c r="C20" s="100">
        <v>129423</v>
      </c>
      <c r="D20" s="101">
        <v>12.28</v>
      </c>
    </row>
    <row r="21" ht="36" customHeight="1" spans="1:4">
      <c r="A21" s="102" t="s">
        <v>1368</v>
      </c>
      <c r="B21" s="99">
        <v>76737</v>
      </c>
      <c r="C21" s="100">
        <v>78870</v>
      </c>
      <c r="D21" s="101">
        <v>2.78</v>
      </c>
    </row>
    <row r="22" ht="36" customHeight="1" spans="1:4">
      <c r="A22" s="111" t="s">
        <v>1369</v>
      </c>
      <c r="B22" s="99"/>
      <c r="C22" s="112"/>
      <c r="D22" s="101" t="s">
        <v>1366</v>
      </c>
    </row>
    <row r="23" ht="36" customHeight="1" spans="1:4">
      <c r="A23" s="111" t="s">
        <v>1370</v>
      </c>
      <c r="B23" s="99"/>
      <c r="C23" s="112"/>
      <c r="D23" s="101" t="s">
        <v>1366</v>
      </c>
    </row>
    <row r="24" ht="36" customHeight="1" spans="1:4">
      <c r="A24" s="113" t="s">
        <v>1371</v>
      </c>
      <c r="B24" s="99">
        <v>115272</v>
      </c>
      <c r="C24" s="100">
        <v>129423</v>
      </c>
      <c r="D24" s="101">
        <v>12.28</v>
      </c>
    </row>
  </sheetData>
  <autoFilter ref="A3:D24">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Zeros="0" view="pageBreakPreview" zoomScaleNormal="100" workbookViewId="0">
      <pane ySplit="3" topLeftCell="A22" activePane="bottomLeft" state="frozen"/>
      <selection/>
      <selection pane="bottomLeft" activeCell="L6" sqref="L6"/>
    </sheetView>
  </sheetViews>
  <sheetFormatPr defaultColWidth="9" defaultRowHeight="14.25" outlineLevelCol="3"/>
  <cols>
    <col min="1" max="1" width="50.75" style="115" customWidth="1"/>
    <col min="2" max="4" width="21.625" style="115" customWidth="1"/>
    <col min="5" max="16384" width="9" style="115"/>
  </cols>
  <sheetData>
    <row r="1" ht="45" customHeight="1" spans="1:4">
      <c r="A1" s="116" t="s">
        <v>1372</v>
      </c>
      <c r="B1" s="116"/>
      <c r="C1" s="116"/>
      <c r="D1" s="116"/>
    </row>
    <row r="2" ht="20.1" customHeight="1" spans="1:4">
      <c r="A2" s="117"/>
      <c r="B2" s="118"/>
      <c r="C2" s="119"/>
      <c r="D2" s="120" t="s">
        <v>2</v>
      </c>
    </row>
    <row r="3" ht="45" customHeight="1" spans="1:4">
      <c r="A3" s="121" t="s">
        <v>1334</v>
      </c>
      <c r="B3" s="122" t="s">
        <v>1335</v>
      </c>
      <c r="C3" s="123" t="s">
        <v>5</v>
      </c>
      <c r="D3" s="123" t="s">
        <v>1336</v>
      </c>
    </row>
    <row r="4" ht="36" customHeight="1" spans="1:4">
      <c r="A4" s="124" t="s">
        <v>1337</v>
      </c>
      <c r="B4" s="125">
        <v>15375</v>
      </c>
      <c r="C4" s="125">
        <v>15795</v>
      </c>
      <c r="D4" s="126">
        <v>2.73</v>
      </c>
    </row>
    <row r="5" ht="36" customHeight="1" spans="1:4">
      <c r="A5" s="127" t="s">
        <v>1338</v>
      </c>
      <c r="B5" s="125">
        <v>9457</v>
      </c>
      <c r="C5" s="125">
        <v>8163</v>
      </c>
      <c r="D5" s="126">
        <v>-13.68</v>
      </c>
    </row>
    <row r="6" ht="36" customHeight="1" spans="1:4">
      <c r="A6" s="127" t="s">
        <v>1339</v>
      </c>
      <c r="B6" s="125">
        <v>38</v>
      </c>
      <c r="C6" s="125">
        <v>32</v>
      </c>
      <c r="D6" s="126">
        <v>-15.79</v>
      </c>
    </row>
    <row r="7" s="114" customFormat="1" ht="36" customHeight="1" spans="1:4">
      <c r="A7" s="127" t="s">
        <v>1340</v>
      </c>
      <c r="B7" s="128"/>
      <c r="C7" s="128"/>
      <c r="D7" s="126"/>
    </row>
    <row r="8" s="114" customFormat="1" ht="36" customHeight="1" spans="1:4">
      <c r="A8" s="124" t="s">
        <v>1341</v>
      </c>
      <c r="B8" s="125">
        <v>14924</v>
      </c>
      <c r="C8" s="125">
        <v>15901</v>
      </c>
      <c r="D8" s="126">
        <v>6.55</v>
      </c>
    </row>
    <row r="9" s="114" customFormat="1" ht="36" customHeight="1" spans="1:4">
      <c r="A9" s="127" t="s">
        <v>1338</v>
      </c>
      <c r="B9" s="125">
        <v>13455</v>
      </c>
      <c r="C9" s="125">
        <v>14657</v>
      </c>
      <c r="D9" s="126">
        <v>8.93</v>
      </c>
    </row>
    <row r="10" s="114" customFormat="1" ht="36" customHeight="1" spans="1:4">
      <c r="A10" s="127" t="s">
        <v>1339</v>
      </c>
      <c r="B10" s="125">
        <v>48</v>
      </c>
      <c r="C10" s="125">
        <v>40</v>
      </c>
      <c r="D10" s="126">
        <v>-16.67</v>
      </c>
    </row>
    <row r="11" s="114" customFormat="1" ht="36" customHeight="1" spans="1:4">
      <c r="A11" s="127" t="s">
        <v>1340</v>
      </c>
      <c r="B11" s="129">
        <v>804</v>
      </c>
      <c r="C11" s="129">
        <v>804</v>
      </c>
      <c r="D11" s="126">
        <v>0</v>
      </c>
    </row>
    <row r="12" s="114" customFormat="1" ht="36" customHeight="1" spans="1:4">
      <c r="A12" s="124" t="s">
        <v>1342</v>
      </c>
      <c r="B12" s="125">
        <v>1113</v>
      </c>
      <c r="C12" s="125">
        <v>1254</v>
      </c>
      <c r="D12" s="126">
        <v>12.67</v>
      </c>
    </row>
    <row r="13" ht="36" customHeight="1" spans="1:4">
      <c r="A13" s="127" t="s">
        <v>1339</v>
      </c>
      <c r="B13" s="125">
        <v>1</v>
      </c>
      <c r="C13" s="125">
        <v>1</v>
      </c>
      <c r="D13" s="126">
        <v>0</v>
      </c>
    </row>
    <row r="14" ht="36" customHeight="1" spans="1:4">
      <c r="A14" s="124" t="s">
        <v>1343</v>
      </c>
      <c r="B14" s="125">
        <v>21756</v>
      </c>
      <c r="C14" s="125">
        <v>53133</v>
      </c>
      <c r="D14" s="126">
        <v>144.22</v>
      </c>
    </row>
    <row r="15" ht="36" customHeight="1" spans="1:4">
      <c r="A15" s="127" t="s">
        <v>1338</v>
      </c>
      <c r="B15" s="125">
        <v>10864</v>
      </c>
      <c r="C15" s="125">
        <v>9047</v>
      </c>
      <c r="D15" s="126">
        <v>-16.72</v>
      </c>
    </row>
    <row r="16" ht="36" customHeight="1" spans="1:4">
      <c r="A16" s="127" t="s">
        <v>1339</v>
      </c>
      <c r="B16" s="125">
        <v>25</v>
      </c>
      <c r="C16" s="125">
        <v>15</v>
      </c>
      <c r="D16" s="126">
        <v>-40</v>
      </c>
    </row>
    <row r="17" ht="36" customHeight="1" spans="1:4">
      <c r="A17" s="124" t="s">
        <v>1344</v>
      </c>
      <c r="B17" s="125">
        <v>650</v>
      </c>
      <c r="C17" s="125">
        <v>750</v>
      </c>
      <c r="D17" s="126">
        <v>15.38</v>
      </c>
    </row>
    <row r="18" ht="36" customHeight="1" spans="1:4">
      <c r="A18" s="127" t="s">
        <v>1338</v>
      </c>
      <c r="B18" s="125">
        <v>137</v>
      </c>
      <c r="C18" s="125">
        <v>182</v>
      </c>
      <c r="D18" s="126">
        <v>32.85</v>
      </c>
    </row>
    <row r="19" ht="36" customHeight="1" spans="1:4">
      <c r="A19" s="127" t="s">
        <v>1339</v>
      </c>
      <c r="B19" s="125">
        <v>2</v>
      </c>
      <c r="C19" s="125">
        <v>2</v>
      </c>
      <c r="D19" s="126">
        <v>0</v>
      </c>
    </row>
    <row r="20" ht="36" customHeight="1" spans="1:4">
      <c r="A20" s="124" t="s">
        <v>1345</v>
      </c>
      <c r="B20" s="125">
        <v>9049</v>
      </c>
      <c r="C20" s="125">
        <v>17207</v>
      </c>
      <c r="D20" s="126">
        <v>90.15</v>
      </c>
    </row>
    <row r="21" ht="36" customHeight="1" spans="1:4">
      <c r="A21" s="124" t="s">
        <v>1346</v>
      </c>
      <c r="B21" s="125">
        <v>52782</v>
      </c>
      <c r="C21" s="125">
        <v>53133</v>
      </c>
      <c r="D21" s="126">
        <v>0.66</v>
      </c>
    </row>
    <row r="22" ht="36" customHeight="1" spans="1:4">
      <c r="A22" s="127" t="s">
        <v>1338</v>
      </c>
      <c r="B22" s="125">
        <v>6957</v>
      </c>
      <c r="C22" s="125">
        <v>9047</v>
      </c>
      <c r="D22" s="126">
        <v>30.04</v>
      </c>
    </row>
    <row r="23" ht="36" customHeight="1" spans="1:4">
      <c r="A23" s="127" t="s">
        <v>1339</v>
      </c>
      <c r="B23" s="125"/>
      <c r="C23" s="125">
        <v>15</v>
      </c>
      <c r="D23" s="126"/>
    </row>
    <row r="24" ht="36" customHeight="1" spans="1:4">
      <c r="A24" s="130" t="s">
        <v>1340</v>
      </c>
      <c r="B24" s="129">
        <v>16976</v>
      </c>
      <c r="C24" s="129">
        <v>17771</v>
      </c>
      <c r="D24" s="126">
        <v>4.68</v>
      </c>
    </row>
    <row r="25" ht="36" customHeight="1" spans="1:4">
      <c r="A25" s="124" t="s">
        <v>1347</v>
      </c>
      <c r="B25" s="131"/>
      <c r="C25" s="131"/>
      <c r="D25" s="132"/>
    </row>
    <row r="26" ht="36" customHeight="1" spans="1:4">
      <c r="A26" s="127" t="s">
        <v>1338</v>
      </c>
      <c r="B26" s="133"/>
      <c r="C26" s="133"/>
      <c r="D26" s="134"/>
    </row>
    <row r="27" ht="36" customHeight="1" spans="1:4">
      <c r="A27" s="127" t="s">
        <v>1339</v>
      </c>
      <c r="B27" s="133"/>
      <c r="C27" s="133"/>
      <c r="D27" s="134"/>
    </row>
    <row r="28" ht="36" customHeight="1" spans="1:4">
      <c r="A28" s="113" t="s">
        <v>1348</v>
      </c>
      <c r="B28" s="125">
        <v>115648</v>
      </c>
      <c r="C28" s="125">
        <v>128880</v>
      </c>
      <c r="D28" s="126">
        <v>11.44</v>
      </c>
    </row>
    <row r="29" ht="36" customHeight="1" spans="1:4">
      <c r="A29" s="135" t="s">
        <v>1349</v>
      </c>
      <c r="B29" s="125">
        <v>43270</v>
      </c>
      <c r="C29" s="125">
        <v>47059</v>
      </c>
      <c r="D29" s="126">
        <v>8.76</v>
      </c>
    </row>
    <row r="30" ht="36" customHeight="1" spans="1:4">
      <c r="A30" s="135" t="s">
        <v>1350</v>
      </c>
      <c r="B30" s="125">
        <v>147</v>
      </c>
      <c r="C30" s="125">
        <v>119</v>
      </c>
      <c r="D30" s="126">
        <v>-19.05</v>
      </c>
    </row>
    <row r="31" ht="36" customHeight="1" spans="1:4">
      <c r="A31" s="135" t="s">
        <v>1351</v>
      </c>
      <c r="B31" s="129">
        <v>17830</v>
      </c>
      <c r="C31" s="129">
        <v>26242</v>
      </c>
      <c r="D31" s="126">
        <v>47.18</v>
      </c>
    </row>
    <row r="32" ht="36" customHeight="1" spans="1:4">
      <c r="A32" s="111" t="s">
        <v>1352</v>
      </c>
      <c r="B32" s="136"/>
      <c r="C32" s="136"/>
      <c r="D32" s="126"/>
    </row>
    <row r="33" ht="36" customHeight="1" spans="1:4">
      <c r="A33" s="111" t="s">
        <v>1353</v>
      </c>
      <c r="B33" s="136"/>
      <c r="C33" s="136"/>
      <c r="D33" s="126"/>
    </row>
    <row r="34" ht="36" customHeight="1" spans="1:4">
      <c r="A34" s="113" t="s">
        <v>1354</v>
      </c>
      <c r="B34" s="125">
        <v>115648</v>
      </c>
      <c r="C34" s="125">
        <v>128880</v>
      </c>
      <c r="D34" s="126">
        <v>11.44</v>
      </c>
    </row>
  </sheetData>
  <autoFilter ref="A3:D34">
    <extLst/>
  </autoFilter>
  <mergeCells count="1">
    <mergeCell ref="A1:D1"/>
  </mergeCells>
  <conditionalFormatting sqref="D13">
    <cfRule type="cellIs" dxfId="3" priority="6" stopIfTrue="1" operator="lessThanOrEqual">
      <formula>-1</formula>
    </cfRule>
  </conditionalFormatting>
  <conditionalFormatting sqref="D20">
    <cfRule type="cellIs" dxfId="3" priority="3" stopIfTrue="1" operator="lessThanOrEqual">
      <formula>-1</formula>
    </cfRule>
  </conditionalFormatting>
  <conditionalFormatting sqref="D14:D16">
    <cfRule type="cellIs" dxfId="3" priority="5" stopIfTrue="1" operator="lessThanOrEqual">
      <formula>-1</formula>
    </cfRule>
  </conditionalFormatting>
  <conditionalFormatting sqref="D17:D19">
    <cfRule type="cellIs" dxfId="3" priority="4" stopIfTrue="1" operator="lessThanOrEqual">
      <formula>-1</formula>
    </cfRule>
  </conditionalFormatting>
  <conditionalFormatting sqref="D21:D24">
    <cfRule type="cellIs" dxfId="3" priority="2" stopIfTrue="1" operator="lessThanOrEqual">
      <formula>-1</formula>
    </cfRule>
  </conditionalFormatting>
  <conditionalFormatting sqref="D28:D34">
    <cfRule type="cellIs" dxfId="3" priority="1" stopIfTrue="1" operator="lessThanOrEqual">
      <formula>-1</formula>
    </cfRule>
  </conditionalFormatting>
  <conditionalFormatting sqref="D4:D12 B7:C7">
    <cfRule type="cellIs" dxfId="3" priority="7" stopIfTrue="1" operator="lessThanOrEqual">
      <formula>-1</formula>
    </cfRule>
  </conditionalFormatting>
  <printOptions horizontalCentered="1"/>
  <pageMargins left="0.393055555555556" right="0.393055555555556" top="0.747916666666667" bottom="0.747916666666667" header="0.313888888888889" footer="0.313888888888889"/>
  <pageSetup paperSize="9" scale="75" orientation="portrait" horizont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showZeros="0" view="pageBreakPreview" zoomScaleNormal="100" workbookViewId="0">
      <selection activeCell="F9" sqref="F9"/>
    </sheetView>
  </sheetViews>
  <sheetFormatPr defaultColWidth="9" defaultRowHeight="14.25" outlineLevelCol="3"/>
  <cols>
    <col min="1" max="1" width="50.75" style="88" customWidth="1"/>
    <col min="2" max="3" width="21.625" style="89" customWidth="1"/>
    <col min="4" max="4" width="21.625" style="88" customWidth="1"/>
    <col min="5" max="240" width="9" style="88"/>
    <col min="241" max="241" width="41.625" style="88" customWidth="1"/>
    <col min="242" max="243" width="14.5" style="88" customWidth="1"/>
    <col min="244" max="244" width="13.875" style="88" customWidth="1"/>
    <col min="245" max="247" width="9" style="88"/>
    <col min="248" max="249" width="10.5" style="88" customWidth="1"/>
    <col min="250" max="496" width="9" style="88"/>
    <col min="497" max="497" width="41.625" style="88" customWidth="1"/>
    <col min="498" max="499" width="14.5" style="88" customWidth="1"/>
    <col min="500" max="500" width="13.875" style="88" customWidth="1"/>
    <col min="501" max="503" width="9" style="88"/>
    <col min="504" max="505" width="10.5" style="88" customWidth="1"/>
    <col min="506" max="752" width="9" style="88"/>
    <col min="753" max="753" width="41.625" style="88" customWidth="1"/>
    <col min="754" max="755" width="14.5" style="88" customWidth="1"/>
    <col min="756" max="756" width="13.875" style="88" customWidth="1"/>
    <col min="757" max="759" width="9" style="88"/>
    <col min="760" max="761" width="10.5" style="88" customWidth="1"/>
    <col min="762" max="1008" width="9" style="88"/>
    <col min="1009" max="1009" width="41.625" style="88" customWidth="1"/>
    <col min="1010" max="1011" width="14.5" style="88" customWidth="1"/>
    <col min="1012" max="1012" width="13.875" style="88" customWidth="1"/>
    <col min="1013" max="1015" width="9" style="88"/>
    <col min="1016" max="1017" width="10.5" style="88" customWidth="1"/>
    <col min="1018" max="1264" width="9" style="88"/>
    <col min="1265" max="1265" width="41.625" style="88" customWidth="1"/>
    <col min="1266" max="1267" width="14.5" style="88" customWidth="1"/>
    <col min="1268" max="1268" width="13.875" style="88" customWidth="1"/>
    <col min="1269" max="1271" width="9" style="88"/>
    <col min="1272" max="1273" width="10.5" style="88" customWidth="1"/>
    <col min="1274" max="1520" width="9" style="88"/>
    <col min="1521" max="1521" width="41.625" style="88" customWidth="1"/>
    <col min="1522" max="1523" width="14.5" style="88" customWidth="1"/>
    <col min="1524" max="1524" width="13.875" style="88" customWidth="1"/>
    <col min="1525" max="1527" width="9" style="88"/>
    <col min="1528" max="1529" width="10.5" style="88" customWidth="1"/>
    <col min="1530" max="1776" width="9" style="88"/>
    <col min="1777" max="1777" width="41.625" style="88" customWidth="1"/>
    <col min="1778" max="1779" width="14.5" style="88" customWidth="1"/>
    <col min="1780" max="1780" width="13.875" style="88" customWidth="1"/>
    <col min="1781" max="1783" width="9" style="88"/>
    <col min="1784" max="1785" width="10.5" style="88" customWidth="1"/>
    <col min="1786" max="2032" width="9" style="88"/>
    <col min="2033" max="2033" width="41.625" style="88" customWidth="1"/>
    <col min="2034" max="2035" width="14.5" style="88" customWidth="1"/>
    <col min="2036" max="2036" width="13.875" style="88" customWidth="1"/>
    <col min="2037" max="2039" width="9" style="88"/>
    <col min="2040" max="2041" width="10.5" style="88" customWidth="1"/>
    <col min="2042" max="2288" width="9" style="88"/>
    <col min="2289" max="2289" width="41.625" style="88" customWidth="1"/>
    <col min="2290" max="2291" width="14.5" style="88" customWidth="1"/>
    <col min="2292" max="2292" width="13.875" style="88" customWidth="1"/>
    <col min="2293" max="2295" width="9" style="88"/>
    <col min="2296" max="2297" width="10.5" style="88" customWidth="1"/>
    <col min="2298" max="2544" width="9" style="88"/>
    <col min="2545" max="2545" width="41.625" style="88" customWidth="1"/>
    <col min="2546" max="2547" width="14.5" style="88" customWidth="1"/>
    <col min="2548" max="2548" width="13.875" style="88" customWidth="1"/>
    <col min="2549" max="2551" width="9" style="88"/>
    <col min="2552" max="2553" width="10.5" style="88" customWidth="1"/>
    <col min="2554" max="2800" width="9" style="88"/>
    <col min="2801" max="2801" width="41.625" style="88" customWidth="1"/>
    <col min="2802" max="2803" width="14.5" style="88" customWidth="1"/>
    <col min="2804" max="2804" width="13.875" style="88" customWidth="1"/>
    <col min="2805" max="2807" width="9" style="88"/>
    <col min="2808" max="2809" width="10.5" style="88" customWidth="1"/>
    <col min="2810" max="3056" width="9" style="88"/>
    <col min="3057" max="3057" width="41.625" style="88" customWidth="1"/>
    <col min="3058" max="3059" width="14.5" style="88" customWidth="1"/>
    <col min="3060" max="3060" width="13.875" style="88" customWidth="1"/>
    <col min="3061" max="3063" width="9" style="88"/>
    <col min="3064" max="3065" width="10.5" style="88" customWidth="1"/>
    <col min="3066" max="3312" width="9" style="88"/>
    <col min="3313" max="3313" width="41.625" style="88" customWidth="1"/>
    <col min="3314" max="3315" width="14.5" style="88" customWidth="1"/>
    <col min="3316" max="3316" width="13.875" style="88" customWidth="1"/>
    <col min="3317" max="3319" width="9" style="88"/>
    <col min="3320" max="3321" width="10.5" style="88" customWidth="1"/>
    <col min="3322" max="3568" width="9" style="88"/>
    <col min="3569" max="3569" width="41.625" style="88" customWidth="1"/>
    <col min="3570" max="3571" width="14.5" style="88" customWidth="1"/>
    <col min="3572" max="3572" width="13.875" style="88" customWidth="1"/>
    <col min="3573" max="3575" width="9" style="88"/>
    <col min="3576" max="3577" width="10.5" style="88" customWidth="1"/>
    <col min="3578" max="3824" width="9" style="88"/>
    <col min="3825" max="3825" width="41.625" style="88" customWidth="1"/>
    <col min="3826" max="3827" width="14.5" style="88" customWidth="1"/>
    <col min="3828" max="3828" width="13.875" style="88" customWidth="1"/>
    <col min="3829" max="3831" width="9" style="88"/>
    <col min="3832" max="3833" width="10.5" style="88" customWidth="1"/>
    <col min="3834" max="4080" width="9" style="88"/>
    <col min="4081" max="4081" width="41.625" style="88" customWidth="1"/>
    <col min="4082" max="4083" width="14.5" style="88" customWidth="1"/>
    <col min="4084" max="4084" width="13.875" style="88" customWidth="1"/>
    <col min="4085" max="4087" width="9" style="88"/>
    <col min="4088" max="4089" width="10.5" style="88" customWidth="1"/>
    <col min="4090" max="4336" width="9" style="88"/>
    <col min="4337" max="4337" width="41.625" style="88" customWidth="1"/>
    <col min="4338" max="4339" width="14.5" style="88" customWidth="1"/>
    <col min="4340" max="4340" width="13.875" style="88" customWidth="1"/>
    <col min="4341" max="4343" width="9" style="88"/>
    <col min="4344" max="4345" width="10.5" style="88" customWidth="1"/>
    <col min="4346" max="4592" width="9" style="88"/>
    <col min="4593" max="4593" width="41.625" style="88" customWidth="1"/>
    <col min="4594" max="4595" width="14.5" style="88" customWidth="1"/>
    <col min="4596" max="4596" width="13.875" style="88" customWidth="1"/>
    <col min="4597" max="4599" width="9" style="88"/>
    <col min="4600" max="4601" width="10.5" style="88" customWidth="1"/>
    <col min="4602" max="4848" width="9" style="88"/>
    <col min="4849" max="4849" width="41.625" style="88" customWidth="1"/>
    <col min="4850" max="4851" width="14.5" style="88" customWidth="1"/>
    <col min="4852" max="4852" width="13.875" style="88" customWidth="1"/>
    <col min="4853" max="4855" width="9" style="88"/>
    <col min="4856" max="4857" width="10.5" style="88" customWidth="1"/>
    <col min="4858" max="5104" width="9" style="88"/>
    <col min="5105" max="5105" width="41.625" style="88" customWidth="1"/>
    <col min="5106" max="5107" width="14.5" style="88" customWidth="1"/>
    <col min="5108" max="5108" width="13.875" style="88" customWidth="1"/>
    <col min="5109" max="5111" width="9" style="88"/>
    <col min="5112" max="5113" width="10.5" style="88" customWidth="1"/>
    <col min="5114" max="5360" width="9" style="88"/>
    <col min="5361" max="5361" width="41.625" style="88" customWidth="1"/>
    <col min="5362" max="5363" width="14.5" style="88" customWidth="1"/>
    <col min="5364" max="5364" width="13.875" style="88" customWidth="1"/>
    <col min="5365" max="5367" width="9" style="88"/>
    <col min="5368" max="5369" width="10.5" style="88" customWidth="1"/>
    <col min="5370" max="5616" width="9" style="88"/>
    <col min="5617" max="5617" width="41.625" style="88" customWidth="1"/>
    <col min="5618" max="5619" width="14.5" style="88" customWidth="1"/>
    <col min="5620" max="5620" width="13.875" style="88" customWidth="1"/>
    <col min="5621" max="5623" width="9" style="88"/>
    <col min="5624" max="5625" width="10.5" style="88" customWidth="1"/>
    <col min="5626" max="5872" width="9" style="88"/>
    <col min="5873" max="5873" width="41.625" style="88" customWidth="1"/>
    <col min="5874" max="5875" width="14.5" style="88" customWidth="1"/>
    <col min="5876" max="5876" width="13.875" style="88" customWidth="1"/>
    <col min="5877" max="5879" width="9" style="88"/>
    <col min="5880" max="5881" width="10.5" style="88" customWidth="1"/>
    <col min="5882" max="6128" width="9" style="88"/>
    <col min="6129" max="6129" width="41.625" style="88" customWidth="1"/>
    <col min="6130" max="6131" width="14.5" style="88" customWidth="1"/>
    <col min="6132" max="6132" width="13.875" style="88" customWidth="1"/>
    <col min="6133" max="6135" width="9" style="88"/>
    <col min="6136" max="6137" width="10.5" style="88" customWidth="1"/>
    <col min="6138" max="6384" width="9" style="88"/>
    <col min="6385" max="6385" width="41.625" style="88" customWidth="1"/>
    <col min="6386" max="6387" width="14.5" style="88" customWidth="1"/>
    <col min="6388" max="6388" width="13.875" style="88" customWidth="1"/>
    <col min="6389" max="6391" width="9" style="88"/>
    <col min="6392" max="6393" width="10.5" style="88" customWidth="1"/>
    <col min="6394" max="6640" width="9" style="88"/>
    <col min="6641" max="6641" width="41.625" style="88" customWidth="1"/>
    <col min="6642" max="6643" width="14.5" style="88" customWidth="1"/>
    <col min="6644" max="6644" width="13.875" style="88" customWidth="1"/>
    <col min="6645" max="6647" width="9" style="88"/>
    <col min="6648" max="6649" width="10.5" style="88" customWidth="1"/>
    <col min="6650" max="6896" width="9" style="88"/>
    <col min="6897" max="6897" width="41.625" style="88" customWidth="1"/>
    <col min="6898" max="6899" width="14.5" style="88" customWidth="1"/>
    <col min="6900" max="6900" width="13.875" style="88" customWidth="1"/>
    <col min="6901" max="6903" width="9" style="88"/>
    <col min="6904" max="6905" width="10.5" style="88" customWidth="1"/>
    <col min="6906" max="7152" width="9" style="88"/>
    <col min="7153" max="7153" width="41.625" style="88" customWidth="1"/>
    <col min="7154" max="7155" width="14.5" style="88" customWidth="1"/>
    <col min="7156" max="7156" width="13.875" style="88" customWidth="1"/>
    <col min="7157" max="7159" width="9" style="88"/>
    <col min="7160" max="7161" width="10.5" style="88" customWidth="1"/>
    <col min="7162" max="7408" width="9" style="88"/>
    <col min="7409" max="7409" width="41.625" style="88" customWidth="1"/>
    <col min="7410" max="7411" width="14.5" style="88" customWidth="1"/>
    <col min="7412" max="7412" width="13.875" style="88" customWidth="1"/>
    <col min="7413" max="7415" width="9" style="88"/>
    <col min="7416" max="7417" width="10.5" style="88" customWidth="1"/>
    <col min="7418" max="7664" width="9" style="88"/>
    <col min="7665" max="7665" width="41.625" style="88" customWidth="1"/>
    <col min="7666" max="7667" width="14.5" style="88" customWidth="1"/>
    <col min="7668" max="7668" width="13.875" style="88" customWidth="1"/>
    <col min="7669" max="7671" width="9" style="88"/>
    <col min="7672" max="7673" width="10.5" style="88" customWidth="1"/>
    <col min="7674" max="7920" width="9" style="88"/>
    <col min="7921" max="7921" width="41.625" style="88" customWidth="1"/>
    <col min="7922" max="7923" width="14.5" style="88" customWidth="1"/>
    <col min="7924" max="7924" width="13.875" style="88" customWidth="1"/>
    <col min="7925" max="7927" width="9" style="88"/>
    <col min="7928" max="7929" width="10.5" style="88" customWidth="1"/>
    <col min="7930" max="8176" width="9" style="88"/>
    <col min="8177" max="8177" width="41.625" style="88" customWidth="1"/>
    <col min="8178" max="8179" width="14.5" style="88" customWidth="1"/>
    <col min="8180" max="8180" width="13.875" style="88" customWidth="1"/>
    <col min="8181" max="8183" width="9" style="88"/>
    <col min="8184" max="8185" width="10.5" style="88" customWidth="1"/>
    <col min="8186" max="8432" width="9" style="88"/>
    <col min="8433" max="8433" width="41.625" style="88" customWidth="1"/>
    <col min="8434" max="8435" width="14.5" style="88" customWidth="1"/>
    <col min="8436" max="8436" width="13.875" style="88" customWidth="1"/>
    <col min="8437" max="8439" width="9" style="88"/>
    <col min="8440" max="8441" width="10.5" style="88" customWidth="1"/>
    <col min="8442" max="8688" width="9" style="88"/>
    <col min="8689" max="8689" width="41.625" style="88" customWidth="1"/>
    <col min="8690" max="8691" width="14.5" style="88" customWidth="1"/>
    <col min="8692" max="8692" width="13.875" style="88" customWidth="1"/>
    <col min="8693" max="8695" width="9" style="88"/>
    <col min="8696" max="8697" width="10.5" style="88" customWidth="1"/>
    <col min="8698" max="8944" width="9" style="88"/>
    <col min="8945" max="8945" width="41.625" style="88" customWidth="1"/>
    <col min="8946" max="8947" width="14.5" style="88" customWidth="1"/>
    <col min="8948" max="8948" width="13.875" style="88" customWidth="1"/>
    <col min="8949" max="8951" width="9" style="88"/>
    <col min="8952" max="8953" width="10.5" style="88" customWidth="1"/>
    <col min="8954" max="9200" width="9" style="88"/>
    <col min="9201" max="9201" width="41.625" style="88" customWidth="1"/>
    <col min="9202" max="9203" width="14.5" style="88" customWidth="1"/>
    <col min="9204" max="9204" width="13.875" style="88" customWidth="1"/>
    <col min="9205" max="9207" width="9" style="88"/>
    <col min="9208" max="9209" width="10.5" style="88" customWidth="1"/>
    <col min="9210" max="9456" width="9" style="88"/>
    <col min="9457" max="9457" width="41.625" style="88" customWidth="1"/>
    <col min="9458" max="9459" width="14.5" style="88" customWidth="1"/>
    <col min="9460" max="9460" width="13.875" style="88" customWidth="1"/>
    <col min="9461" max="9463" width="9" style="88"/>
    <col min="9464" max="9465" width="10.5" style="88" customWidth="1"/>
    <col min="9466" max="9712" width="9" style="88"/>
    <col min="9713" max="9713" width="41.625" style="88" customWidth="1"/>
    <col min="9714" max="9715" width="14.5" style="88" customWidth="1"/>
    <col min="9716" max="9716" width="13.875" style="88" customWidth="1"/>
    <col min="9717" max="9719" width="9" style="88"/>
    <col min="9720" max="9721" width="10.5" style="88" customWidth="1"/>
    <col min="9722" max="9968" width="9" style="88"/>
    <col min="9969" max="9969" width="41.625" style="88" customWidth="1"/>
    <col min="9970" max="9971" width="14.5" style="88" customWidth="1"/>
    <col min="9972" max="9972" width="13.875" style="88" customWidth="1"/>
    <col min="9973" max="9975" width="9" style="88"/>
    <col min="9976" max="9977" width="10.5" style="88" customWidth="1"/>
    <col min="9978" max="10224" width="9" style="88"/>
    <col min="10225" max="10225" width="41.625" style="88" customWidth="1"/>
    <col min="10226" max="10227" width="14.5" style="88" customWidth="1"/>
    <col min="10228" max="10228" width="13.875" style="88" customWidth="1"/>
    <col min="10229" max="10231" width="9" style="88"/>
    <col min="10232" max="10233" width="10.5" style="88" customWidth="1"/>
    <col min="10234" max="10480" width="9" style="88"/>
    <col min="10481" max="10481" width="41.625" style="88" customWidth="1"/>
    <col min="10482" max="10483" width="14.5" style="88" customWidth="1"/>
    <col min="10484" max="10484" width="13.875" style="88" customWidth="1"/>
    <col min="10485" max="10487" width="9" style="88"/>
    <col min="10488" max="10489" width="10.5" style="88" customWidth="1"/>
    <col min="10490" max="10736" width="9" style="88"/>
    <col min="10737" max="10737" width="41.625" style="88" customWidth="1"/>
    <col min="10738" max="10739" width="14.5" style="88" customWidth="1"/>
    <col min="10740" max="10740" width="13.875" style="88" customWidth="1"/>
    <col min="10741" max="10743" width="9" style="88"/>
    <col min="10744" max="10745" width="10.5" style="88" customWidth="1"/>
    <col min="10746" max="10992" width="9" style="88"/>
    <col min="10993" max="10993" width="41.625" style="88" customWidth="1"/>
    <col min="10994" max="10995" width="14.5" style="88" customWidth="1"/>
    <col min="10996" max="10996" width="13.875" style="88" customWidth="1"/>
    <col min="10997" max="10999" width="9" style="88"/>
    <col min="11000" max="11001" width="10.5" style="88" customWidth="1"/>
    <col min="11002" max="11248" width="9" style="88"/>
    <col min="11249" max="11249" width="41.625" style="88" customWidth="1"/>
    <col min="11250" max="11251" width="14.5" style="88" customWidth="1"/>
    <col min="11252" max="11252" width="13.875" style="88" customWidth="1"/>
    <col min="11253" max="11255" width="9" style="88"/>
    <col min="11256" max="11257" width="10.5" style="88" customWidth="1"/>
    <col min="11258" max="11504" width="9" style="88"/>
    <col min="11505" max="11505" width="41.625" style="88" customWidth="1"/>
    <col min="11506" max="11507" width="14.5" style="88" customWidth="1"/>
    <col min="11508" max="11508" width="13.875" style="88" customWidth="1"/>
    <col min="11509" max="11511" width="9" style="88"/>
    <col min="11512" max="11513" width="10.5" style="88" customWidth="1"/>
    <col min="11514" max="11760" width="9" style="88"/>
    <col min="11761" max="11761" width="41.625" style="88" customWidth="1"/>
    <col min="11762" max="11763" width="14.5" style="88" customWidth="1"/>
    <col min="11764" max="11764" width="13.875" style="88" customWidth="1"/>
    <col min="11765" max="11767" width="9" style="88"/>
    <col min="11768" max="11769" width="10.5" style="88" customWidth="1"/>
    <col min="11770" max="12016" width="9" style="88"/>
    <col min="12017" max="12017" width="41.625" style="88" customWidth="1"/>
    <col min="12018" max="12019" width="14.5" style="88" customWidth="1"/>
    <col min="12020" max="12020" width="13.875" style="88" customWidth="1"/>
    <col min="12021" max="12023" width="9" style="88"/>
    <col min="12024" max="12025" width="10.5" style="88" customWidth="1"/>
    <col min="12026" max="12272" width="9" style="88"/>
    <col min="12273" max="12273" width="41.625" style="88" customWidth="1"/>
    <col min="12274" max="12275" width="14.5" style="88" customWidth="1"/>
    <col min="12276" max="12276" width="13.875" style="88" customWidth="1"/>
    <col min="12277" max="12279" width="9" style="88"/>
    <col min="12280" max="12281" width="10.5" style="88" customWidth="1"/>
    <col min="12282" max="12528" width="9" style="88"/>
    <col min="12529" max="12529" width="41.625" style="88" customWidth="1"/>
    <col min="12530" max="12531" width="14.5" style="88" customWidth="1"/>
    <col min="12532" max="12532" width="13.875" style="88" customWidth="1"/>
    <col min="12533" max="12535" width="9" style="88"/>
    <col min="12536" max="12537" width="10.5" style="88" customWidth="1"/>
    <col min="12538" max="12784" width="9" style="88"/>
    <col min="12785" max="12785" width="41.625" style="88" customWidth="1"/>
    <col min="12786" max="12787" width="14.5" style="88" customWidth="1"/>
    <col min="12788" max="12788" width="13.875" style="88" customWidth="1"/>
    <col min="12789" max="12791" width="9" style="88"/>
    <col min="12792" max="12793" width="10.5" style="88" customWidth="1"/>
    <col min="12794" max="13040" width="9" style="88"/>
    <col min="13041" max="13041" width="41.625" style="88" customWidth="1"/>
    <col min="13042" max="13043" width="14.5" style="88" customWidth="1"/>
    <col min="13044" max="13044" width="13.875" style="88" customWidth="1"/>
    <col min="13045" max="13047" width="9" style="88"/>
    <col min="13048" max="13049" width="10.5" style="88" customWidth="1"/>
    <col min="13050" max="13296" width="9" style="88"/>
    <col min="13297" max="13297" width="41.625" style="88" customWidth="1"/>
    <col min="13298" max="13299" width="14.5" style="88" customWidth="1"/>
    <col min="13300" max="13300" width="13.875" style="88" customWidth="1"/>
    <col min="13301" max="13303" width="9" style="88"/>
    <col min="13304" max="13305" width="10.5" style="88" customWidth="1"/>
    <col min="13306" max="13552" width="9" style="88"/>
    <col min="13553" max="13553" width="41.625" style="88" customWidth="1"/>
    <col min="13554" max="13555" width="14.5" style="88" customWidth="1"/>
    <col min="13556" max="13556" width="13.875" style="88" customWidth="1"/>
    <col min="13557" max="13559" width="9" style="88"/>
    <col min="13560" max="13561" width="10.5" style="88" customWidth="1"/>
    <col min="13562" max="13808" width="9" style="88"/>
    <col min="13809" max="13809" width="41.625" style="88" customWidth="1"/>
    <col min="13810" max="13811" width="14.5" style="88" customWidth="1"/>
    <col min="13812" max="13812" width="13.875" style="88" customWidth="1"/>
    <col min="13813" max="13815" width="9" style="88"/>
    <col min="13816" max="13817" width="10.5" style="88" customWidth="1"/>
    <col min="13818" max="14064" width="9" style="88"/>
    <col min="14065" max="14065" width="41.625" style="88" customWidth="1"/>
    <col min="14066" max="14067" width="14.5" style="88" customWidth="1"/>
    <col min="14068" max="14068" width="13.875" style="88" customWidth="1"/>
    <col min="14069" max="14071" width="9" style="88"/>
    <col min="14072" max="14073" width="10.5" style="88" customWidth="1"/>
    <col min="14074" max="14320" width="9" style="88"/>
    <col min="14321" max="14321" width="41.625" style="88" customWidth="1"/>
    <col min="14322" max="14323" width="14.5" style="88" customWidth="1"/>
    <col min="14324" max="14324" width="13.875" style="88" customWidth="1"/>
    <col min="14325" max="14327" width="9" style="88"/>
    <col min="14328" max="14329" width="10.5" style="88" customWidth="1"/>
    <col min="14330" max="14576" width="9" style="88"/>
    <col min="14577" max="14577" width="41.625" style="88" customWidth="1"/>
    <col min="14578" max="14579" width="14.5" style="88" customWidth="1"/>
    <col min="14580" max="14580" width="13.875" style="88" customWidth="1"/>
    <col min="14581" max="14583" width="9" style="88"/>
    <col min="14584" max="14585" width="10.5" style="88" customWidth="1"/>
    <col min="14586" max="14832" width="9" style="88"/>
    <col min="14833" max="14833" width="41.625" style="88" customWidth="1"/>
    <col min="14834" max="14835" width="14.5" style="88" customWidth="1"/>
    <col min="14836" max="14836" width="13.875" style="88" customWidth="1"/>
    <col min="14837" max="14839" width="9" style="88"/>
    <col min="14840" max="14841" width="10.5" style="88" customWidth="1"/>
    <col min="14842" max="15088" width="9" style="88"/>
    <col min="15089" max="15089" width="41.625" style="88" customWidth="1"/>
    <col min="15090" max="15091" width="14.5" style="88" customWidth="1"/>
    <col min="15092" max="15092" width="13.875" style="88" customWidth="1"/>
    <col min="15093" max="15095" width="9" style="88"/>
    <col min="15096" max="15097" width="10.5" style="88" customWidth="1"/>
    <col min="15098" max="15344" width="9" style="88"/>
    <col min="15345" max="15345" width="41.625" style="88" customWidth="1"/>
    <col min="15346" max="15347" width="14.5" style="88" customWidth="1"/>
    <col min="15348" max="15348" width="13.875" style="88" customWidth="1"/>
    <col min="15349" max="15351" width="9" style="88"/>
    <col min="15352" max="15353" width="10.5" style="88" customWidth="1"/>
    <col min="15354" max="15600" width="9" style="88"/>
    <col min="15601" max="15601" width="41.625" style="88" customWidth="1"/>
    <col min="15602" max="15603" width="14.5" style="88" customWidth="1"/>
    <col min="15604" max="15604" width="13.875" style="88" customWidth="1"/>
    <col min="15605" max="15607" width="9" style="88"/>
    <col min="15608" max="15609" width="10.5" style="88" customWidth="1"/>
    <col min="15610" max="15856" width="9" style="88"/>
    <col min="15857" max="15857" width="41.625" style="88" customWidth="1"/>
    <col min="15858" max="15859" width="14.5" style="88" customWidth="1"/>
    <col min="15860" max="15860" width="13.875" style="88" customWidth="1"/>
    <col min="15861" max="15863" width="9" style="88"/>
    <col min="15864" max="15865" width="10.5" style="88" customWidth="1"/>
    <col min="15866" max="16112" width="9" style="88"/>
    <col min="16113" max="16113" width="41.625" style="88" customWidth="1"/>
    <col min="16114" max="16115" width="14.5" style="88" customWidth="1"/>
    <col min="16116" max="16116" width="13.875" style="88" customWidth="1"/>
    <col min="16117" max="16119" width="9" style="88"/>
    <col min="16120" max="16121" width="10.5" style="88" customWidth="1"/>
    <col min="16122" max="16384" width="9" style="88"/>
  </cols>
  <sheetData>
    <row r="1" ht="45" customHeight="1" spans="1:4">
      <c r="A1" s="85" t="s">
        <v>1373</v>
      </c>
      <c r="B1" s="90"/>
      <c r="C1" s="90"/>
      <c r="D1" s="85"/>
    </row>
    <row r="2" ht="20.1" customHeight="1" spans="1:4">
      <c r="A2" s="91"/>
      <c r="B2" s="92"/>
      <c r="C2" s="93"/>
      <c r="D2" s="94" t="s">
        <v>1264</v>
      </c>
    </row>
    <row r="3" ht="45" customHeight="1" spans="1:4">
      <c r="A3" s="95" t="s">
        <v>1094</v>
      </c>
      <c r="B3" s="96" t="s">
        <v>1335</v>
      </c>
      <c r="C3" s="97" t="s">
        <v>5</v>
      </c>
      <c r="D3" s="97" t="s">
        <v>1336</v>
      </c>
    </row>
    <row r="4" ht="36" customHeight="1" spans="1:4">
      <c r="A4" s="98" t="s">
        <v>1357</v>
      </c>
      <c r="B4" s="99">
        <v>14301</v>
      </c>
      <c r="C4" s="100">
        <v>15735</v>
      </c>
      <c r="D4" s="101">
        <v>10.03</v>
      </c>
    </row>
    <row r="5" ht="36" customHeight="1" spans="1:4">
      <c r="A5" s="102" t="s">
        <v>1358</v>
      </c>
      <c r="B5" s="99">
        <v>13904</v>
      </c>
      <c r="C5" s="100">
        <v>15285</v>
      </c>
      <c r="D5" s="101">
        <v>9.93</v>
      </c>
    </row>
    <row r="6" ht="36" customHeight="1" spans="1:4">
      <c r="A6" s="98" t="s">
        <v>1359</v>
      </c>
      <c r="B6" s="99">
        <v>15622</v>
      </c>
      <c r="C6" s="103">
        <v>16505</v>
      </c>
      <c r="D6" s="101">
        <v>5.65</v>
      </c>
    </row>
    <row r="7" ht="36" customHeight="1" spans="1:4">
      <c r="A7" s="102" t="s">
        <v>1358</v>
      </c>
      <c r="B7" s="99">
        <v>15351</v>
      </c>
      <c r="C7" s="104">
        <v>16355</v>
      </c>
      <c r="D7" s="101">
        <v>6.54</v>
      </c>
    </row>
    <row r="8" ht="36" customHeight="1" spans="1:4">
      <c r="A8" s="98" t="s">
        <v>1361</v>
      </c>
      <c r="B8" s="99">
        <v>21756</v>
      </c>
      <c r="C8" s="103">
        <v>24840</v>
      </c>
      <c r="D8" s="101">
        <v>14.18</v>
      </c>
    </row>
    <row r="9" ht="36" customHeight="1" spans="1:4">
      <c r="A9" s="102" t="s">
        <v>1358</v>
      </c>
      <c r="B9" s="99">
        <v>10751</v>
      </c>
      <c r="C9" s="105">
        <v>12374</v>
      </c>
      <c r="D9" s="101">
        <v>15.1</v>
      </c>
    </row>
    <row r="10" ht="36" customHeight="1" spans="1:4">
      <c r="A10" s="98" t="s">
        <v>1362</v>
      </c>
      <c r="B10" s="99">
        <v>650</v>
      </c>
      <c r="C10" s="103">
        <v>750</v>
      </c>
      <c r="D10" s="101">
        <v>15.38</v>
      </c>
    </row>
    <row r="11" ht="36" customHeight="1" spans="1:4">
      <c r="A11" s="102" t="s">
        <v>1358</v>
      </c>
      <c r="B11" s="99">
        <v>464</v>
      </c>
      <c r="C11" s="105">
        <v>566</v>
      </c>
      <c r="D11" s="101">
        <v>21.98</v>
      </c>
    </row>
    <row r="12" ht="36" customHeight="1" spans="1:4">
      <c r="A12" s="98" t="s">
        <v>1364</v>
      </c>
      <c r="B12" s="99">
        <v>52782</v>
      </c>
      <c r="C12" s="103">
        <v>53133</v>
      </c>
      <c r="D12" s="101">
        <v>0.66</v>
      </c>
    </row>
    <row r="13" ht="36" customHeight="1" spans="1:4">
      <c r="A13" s="102" t="s">
        <v>1358</v>
      </c>
      <c r="B13" s="99">
        <v>28819</v>
      </c>
      <c r="C13" s="106">
        <v>26300</v>
      </c>
      <c r="D13" s="101">
        <v>-8.74</v>
      </c>
    </row>
    <row r="14" ht="36" customHeight="1" spans="1:4">
      <c r="A14" s="98" t="s">
        <v>1365</v>
      </c>
      <c r="B14" s="107"/>
      <c r="C14" s="108"/>
      <c r="D14" s="109"/>
    </row>
    <row r="15" ht="36" customHeight="1" spans="1:4">
      <c r="A15" s="102" t="s">
        <v>1358</v>
      </c>
      <c r="B15" s="107"/>
      <c r="C15" s="107"/>
      <c r="D15" s="109"/>
    </row>
    <row r="16" ht="36" customHeight="1" spans="1:4">
      <c r="A16" s="110" t="s">
        <v>1367</v>
      </c>
      <c r="B16" s="99">
        <v>115272</v>
      </c>
      <c r="C16" s="100">
        <v>129423</v>
      </c>
      <c r="D16" s="101">
        <v>12.28</v>
      </c>
    </row>
    <row r="17" ht="36" customHeight="1" spans="1:4">
      <c r="A17" s="102" t="s">
        <v>1368</v>
      </c>
      <c r="B17" s="99">
        <v>76737</v>
      </c>
      <c r="C17" s="100">
        <v>78870</v>
      </c>
      <c r="D17" s="101">
        <v>2.78</v>
      </c>
    </row>
    <row r="18" ht="36" customHeight="1" spans="1:4">
      <c r="A18" s="111" t="s">
        <v>1374</v>
      </c>
      <c r="B18" s="99"/>
      <c r="C18" s="112"/>
      <c r="D18" s="101" t="s">
        <v>1366</v>
      </c>
    </row>
    <row r="19" ht="36" customHeight="1" spans="1:4">
      <c r="A19" s="111" t="s">
        <v>1370</v>
      </c>
      <c r="B19" s="99"/>
      <c r="C19" s="112"/>
      <c r="D19" s="101" t="s">
        <v>1366</v>
      </c>
    </row>
    <row r="20" ht="36" customHeight="1" spans="1:4">
      <c r="A20" s="113" t="s">
        <v>1371</v>
      </c>
      <c r="B20" s="99">
        <v>115272</v>
      </c>
      <c r="C20" s="100">
        <v>129423</v>
      </c>
      <c r="D20" s="101">
        <v>12.28</v>
      </c>
    </row>
  </sheetData>
  <autoFilter ref="A3:D20">
    <extLst/>
  </autoFilter>
  <mergeCells count="1">
    <mergeCell ref="A1:D1"/>
  </mergeCells>
  <conditionalFormatting sqref="D21">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K9" sqref="K9"/>
    </sheetView>
  </sheetViews>
  <sheetFormatPr defaultColWidth="10" defaultRowHeight="13.5" outlineLevelCol="6"/>
  <cols>
    <col min="1" max="1" width="24.625" style="40" customWidth="1"/>
    <col min="2" max="2" width="15.625" style="40" customWidth="1"/>
    <col min="3" max="4" width="18.75" style="40" customWidth="1"/>
    <col min="5" max="5" width="15.625" style="40" customWidth="1"/>
    <col min="6" max="7" width="18.75" style="40" customWidth="1"/>
    <col min="8" max="8" width="9.76666666666667" style="40" customWidth="1"/>
    <col min="9" max="16384" width="10" style="40"/>
  </cols>
  <sheetData>
    <row r="1" s="40" customFormat="1" ht="30" customHeight="1" spans="1:1">
      <c r="A1" s="69"/>
    </row>
    <row r="2" s="40" customFormat="1" ht="28.6" customHeight="1" spans="1:7">
      <c r="A2" s="85" t="s">
        <v>1375</v>
      </c>
      <c r="B2" s="85"/>
      <c r="C2" s="85"/>
      <c r="D2" s="85"/>
      <c r="E2" s="85"/>
      <c r="F2" s="85"/>
      <c r="G2" s="85"/>
    </row>
    <row r="3" s="40" customFormat="1" ht="23" customHeight="1" spans="1:7">
      <c r="A3" s="74"/>
      <c r="B3" s="74"/>
      <c r="F3" s="75" t="s">
        <v>1376</v>
      </c>
      <c r="G3" s="75"/>
    </row>
    <row r="4" s="40" customFormat="1" ht="30" customHeight="1" spans="1:7">
      <c r="A4" s="80" t="s">
        <v>1377</v>
      </c>
      <c r="B4" s="80" t="s">
        <v>1378</v>
      </c>
      <c r="C4" s="80"/>
      <c r="D4" s="80"/>
      <c r="E4" s="80" t="s">
        <v>1379</v>
      </c>
      <c r="F4" s="80"/>
      <c r="G4" s="80"/>
    </row>
    <row r="5" s="40" customFormat="1" ht="30" customHeight="1" spans="1:7">
      <c r="A5" s="80"/>
      <c r="B5" s="86"/>
      <c r="C5" s="80" t="s">
        <v>1380</v>
      </c>
      <c r="D5" s="80" t="s">
        <v>1381</v>
      </c>
      <c r="E5" s="86"/>
      <c r="F5" s="80" t="s">
        <v>1380</v>
      </c>
      <c r="G5" s="80" t="s">
        <v>1381</v>
      </c>
    </row>
    <row r="6" s="40" customFormat="1" ht="30" customHeight="1" spans="1:7">
      <c r="A6" s="80" t="s">
        <v>1382</v>
      </c>
      <c r="B6" s="80" t="s">
        <v>1383</v>
      </c>
      <c r="C6" s="80" t="s">
        <v>1384</v>
      </c>
      <c r="D6" s="80" t="s">
        <v>1385</v>
      </c>
      <c r="E6" s="80" t="s">
        <v>1386</v>
      </c>
      <c r="F6" s="80" t="s">
        <v>1387</v>
      </c>
      <c r="G6" s="80" t="s">
        <v>1388</v>
      </c>
    </row>
    <row r="7" s="40" customFormat="1" ht="30" customHeight="1" spans="1:7">
      <c r="A7" s="81" t="s">
        <v>1389</v>
      </c>
      <c r="B7" s="76">
        <f>C7+D7</f>
        <v>13.87</v>
      </c>
      <c r="C7" s="76">
        <v>9.64</v>
      </c>
      <c r="D7" s="76">
        <v>4.23</v>
      </c>
      <c r="E7" s="76">
        <f>F7+G7</f>
        <v>11.57</v>
      </c>
      <c r="F7" s="76">
        <v>7.79</v>
      </c>
      <c r="G7" s="76">
        <v>3.78</v>
      </c>
    </row>
    <row r="8" s="40" customFormat="1" ht="30" customHeight="1" spans="1:7">
      <c r="A8" s="82"/>
      <c r="B8" s="86"/>
      <c r="C8" s="86"/>
      <c r="D8" s="86"/>
      <c r="E8" s="86"/>
      <c r="F8" s="86"/>
      <c r="G8" s="86"/>
    </row>
    <row r="9" s="40" customFormat="1" ht="44" customHeight="1" spans="1:7">
      <c r="A9" s="87"/>
      <c r="B9" s="86"/>
      <c r="C9" s="86"/>
      <c r="D9" s="86"/>
      <c r="E9" s="86"/>
      <c r="F9" s="86"/>
      <c r="G9" s="86"/>
    </row>
    <row r="10" s="40" customFormat="1" ht="30" customHeight="1" spans="1:7">
      <c r="A10" s="87"/>
      <c r="B10" s="86"/>
      <c r="C10" s="86"/>
      <c r="D10" s="86"/>
      <c r="E10" s="86"/>
      <c r="F10" s="86"/>
      <c r="G10" s="86"/>
    </row>
    <row r="11" s="40" customFormat="1" ht="30" customHeight="1" spans="1:7">
      <c r="A11" s="87"/>
      <c r="B11" s="86"/>
      <c r="C11" s="86"/>
      <c r="D11" s="86"/>
      <c r="E11" s="86"/>
      <c r="F11" s="86"/>
      <c r="G11" s="86"/>
    </row>
    <row r="12" s="40" customFormat="1" ht="30" customHeight="1" spans="1:7">
      <c r="A12" s="87"/>
      <c r="B12" s="86"/>
      <c r="C12" s="86"/>
      <c r="D12" s="86"/>
      <c r="E12" s="86"/>
      <c r="F12" s="86"/>
      <c r="G12" s="86"/>
    </row>
    <row r="13" s="42" customFormat="1" ht="25" customHeight="1" spans="1:7">
      <c r="A13" s="68" t="s">
        <v>1390</v>
      </c>
      <c r="B13" s="68"/>
      <c r="C13" s="68"/>
      <c r="D13" s="68"/>
      <c r="E13" s="68"/>
      <c r="F13" s="68"/>
      <c r="G13" s="68"/>
    </row>
    <row r="14" s="42" customFormat="1" ht="25" customHeight="1" spans="1:7">
      <c r="A14" s="68" t="s">
        <v>1391</v>
      </c>
      <c r="B14" s="68"/>
      <c r="C14" s="68"/>
      <c r="D14" s="68"/>
      <c r="E14" s="68"/>
      <c r="F14" s="68"/>
      <c r="G14" s="68"/>
    </row>
    <row r="15" s="40" customFormat="1" ht="18" customHeight="1" spans="1:7">
      <c r="A15" s="69"/>
      <c r="B15" s="69"/>
      <c r="C15" s="69"/>
      <c r="D15" s="69"/>
      <c r="E15" s="69"/>
      <c r="F15" s="69"/>
      <c r="G15" s="69"/>
    </row>
    <row r="16" s="40" customFormat="1" ht="18" customHeight="1" spans="1:7">
      <c r="A16" s="69"/>
      <c r="B16" s="69"/>
      <c r="C16" s="69"/>
      <c r="D16" s="69"/>
      <c r="E16" s="69"/>
      <c r="F16" s="69"/>
      <c r="G16" s="69"/>
    </row>
    <row r="17" s="40" customFormat="1" ht="18" customHeight="1" spans="1:7">
      <c r="A17" s="69"/>
      <c r="B17" s="69"/>
      <c r="C17" s="69"/>
      <c r="D17" s="69"/>
      <c r="E17" s="69"/>
      <c r="F17" s="69"/>
      <c r="G17" s="69"/>
    </row>
    <row r="18" s="40" customFormat="1" ht="18" customHeight="1" spans="1:7">
      <c r="A18" s="69"/>
      <c r="B18" s="69"/>
      <c r="C18" s="69"/>
      <c r="D18" s="69"/>
      <c r="E18" s="69"/>
      <c r="F18" s="69"/>
      <c r="G18" s="69"/>
    </row>
    <row r="19" s="40" customFormat="1" ht="14" customHeight="1" spans="1:7">
      <c r="A19" s="69"/>
      <c r="B19" s="69"/>
      <c r="C19" s="69"/>
      <c r="D19" s="69"/>
      <c r="E19" s="69"/>
      <c r="F19" s="69"/>
      <c r="G19" s="69"/>
    </row>
    <row r="20" s="40" customFormat="1" ht="33" customHeight="1" spans="1:7">
      <c r="A20" s="74"/>
      <c r="B20" s="74"/>
      <c r="C20" s="74"/>
      <c r="D20" s="74"/>
      <c r="E20" s="74"/>
      <c r="F20" s="74"/>
      <c r="G20" s="74"/>
    </row>
  </sheetData>
  <mergeCells count="7">
    <mergeCell ref="A2:G2"/>
    <mergeCell ref="F3:G3"/>
    <mergeCell ref="B4:D4"/>
    <mergeCell ref="E4:G4"/>
    <mergeCell ref="A13:G13"/>
    <mergeCell ref="A14:G14"/>
    <mergeCell ref="A4:A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6" sqref="B6:C14"/>
    </sheetView>
  </sheetViews>
  <sheetFormatPr defaultColWidth="10" defaultRowHeight="13.5" outlineLevelCol="6"/>
  <cols>
    <col min="1" max="1" width="62.25" style="40" customWidth="1"/>
    <col min="2" max="3" width="28.625" style="40" customWidth="1"/>
    <col min="4" max="4" width="9.76666666666667" style="40" customWidth="1"/>
    <col min="5" max="16384" width="10" style="40"/>
  </cols>
  <sheetData>
    <row r="1" s="40" customFormat="1" ht="23" customHeight="1"/>
    <row r="2" s="40" customFormat="1" ht="14.3" customHeight="1" spans="1:1">
      <c r="A2" s="69"/>
    </row>
    <row r="3" s="40" customFormat="1" ht="28.6" customHeight="1" spans="1:3">
      <c r="A3" s="64" t="s">
        <v>1392</v>
      </c>
      <c r="B3" s="64"/>
      <c r="C3" s="64"/>
    </row>
    <row r="4" s="40" customFormat="1" ht="27" customHeight="1" spans="1:3">
      <c r="A4" s="74"/>
      <c r="B4" s="74"/>
      <c r="C4" s="75" t="s">
        <v>1376</v>
      </c>
    </row>
    <row r="5" s="78" customFormat="1" ht="24" customHeight="1" spans="1:3">
      <c r="A5" s="80" t="s">
        <v>1393</v>
      </c>
      <c r="B5" s="80" t="s">
        <v>1329</v>
      </c>
      <c r="C5" s="80" t="s">
        <v>1394</v>
      </c>
    </row>
    <row r="6" s="78" customFormat="1" ht="32" customHeight="1" spans="1:3">
      <c r="A6" s="81" t="s">
        <v>1395</v>
      </c>
      <c r="B6" s="76">
        <v>6.77</v>
      </c>
      <c r="C6" s="76">
        <v>6.77</v>
      </c>
    </row>
    <row r="7" s="78" customFormat="1" ht="32" customHeight="1" spans="1:3">
      <c r="A7" s="81" t="s">
        <v>1396</v>
      </c>
      <c r="B7" s="76">
        <v>9.635</v>
      </c>
      <c r="C7" s="76">
        <v>9.635</v>
      </c>
    </row>
    <row r="8" s="78" customFormat="1" ht="32" customHeight="1" spans="1:3">
      <c r="A8" s="81" t="s">
        <v>1397</v>
      </c>
      <c r="B8" s="76">
        <v>1.46</v>
      </c>
      <c r="C8" s="76">
        <v>1.46</v>
      </c>
    </row>
    <row r="9" s="78" customFormat="1" ht="30" customHeight="1" spans="1:3">
      <c r="A9" s="82" t="s">
        <v>1398</v>
      </c>
      <c r="B9" s="76"/>
      <c r="C9" s="76"/>
    </row>
    <row r="10" s="78" customFormat="1" ht="32" customHeight="1" spans="1:3">
      <c r="A10" s="82" t="s">
        <v>1399</v>
      </c>
      <c r="B10" s="76">
        <v>1.46</v>
      </c>
      <c r="C10" s="76">
        <v>1.46</v>
      </c>
    </row>
    <row r="11" s="78" customFormat="1" ht="32" customHeight="1" spans="1:3">
      <c r="A11" s="81" t="s">
        <v>1400</v>
      </c>
      <c r="B11" s="76">
        <v>0.41</v>
      </c>
      <c r="C11" s="76">
        <v>0.41</v>
      </c>
    </row>
    <row r="12" s="78" customFormat="1" ht="32" customHeight="1" spans="1:3">
      <c r="A12" s="81" t="s">
        <v>1401</v>
      </c>
      <c r="B12" s="76">
        <v>7.82</v>
      </c>
      <c r="C12" s="76">
        <v>7.82</v>
      </c>
    </row>
    <row r="13" s="78" customFormat="1" ht="32" customHeight="1" spans="1:3">
      <c r="A13" s="81" t="s">
        <v>1402</v>
      </c>
      <c r="B13" s="76" t="s">
        <v>1403</v>
      </c>
      <c r="C13" s="76" t="s">
        <v>1403</v>
      </c>
    </row>
    <row r="14" s="78" customFormat="1" ht="32" customHeight="1" spans="1:3">
      <c r="A14" s="81" t="s">
        <v>1404</v>
      </c>
      <c r="B14" s="76" t="s">
        <v>1405</v>
      </c>
      <c r="C14" s="76" t="s">
        <v>1405</v>
      </c>
    </row>
    <row r="15" s="79" customFormat="1" ht="56" customHeight="1" spans="1:7">
      <c r="A15" s="83" t="s">
        <v>1406</v>
      </c>
      <c r="B15" s="83"/>
      <c r="C15" s="83"/>
      <c r="D15" s="84"/>
      <c r="E15" s="84"/>
      <c r="F15" s="84"/>
      <c r="G15" s="84"/>
    </row>
    <row r="16" s="40" customFormat="1" spans="1:3">
      <c r="A16" s="74"/>
      <c r="B16" s="74"/>
      <c r="C16" s="74"/>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11" sqref="B11:C14"/>
    </sheetView>
  </sheetViews>
  <sheetFormatPr defaultColWidth="10" defaultRowHeight="13.5" outlineLevelCol="6"/>
  <cols>
    <col min="1" max="1" width="60" style="40" customWidth="1"/>
    <col min="2" max="3" width="25.625" style="40" customWidth="1"/>
    <col min="4" max="4" width="9.76666666666667" style="40" customWidth="1"/>
    <col min="5" max="16384" width="10" style="40"/>
  </cols>
  <sheetData>
    <row r="1" s="40" customFormat="1" ht="23" customHeight="1"/>
    <row r="2" s="40" customFormat="1" ht="14.3" customHeight="1" spans="1:1">
      <c r="A2" s="69"/>
    </row>
    <row r="3" s="40" customFormat="1" ht="28.6" customHeight="1" spans="1:3">
      <c r="A3" s="64" t="s">
        <v>1407</v>
      </c>
      <c r="B3" s="64"/>
      <c r="C3" s="64"/>
    </row>
    <row r="4" s="40" customFormat="1" ht="27" customHeight="1" spans="1:3">
      <c r="A4" s="74"/>
      <c r="B4" s="74"/>
      <c r="C4" s="75" t="s">
        <v>1376</v>
      </c>
    </row>
    <row r="5" s="40" customFormat="1" ht="24" customHeight="1" spans="1:3">
      <c r="A5" s="47" t="s">
        <v>1393</v>
      </c>
      <c r="B5" s="47" t="s">
        <v>1329</v>
      </c>
      <c r="C5" s="47" t="s">
        <v>1394</v>
      </c>
    </row>
    <row r="6" s="40" customFormat="1" ht="32" customHeight="1" spans="1:3">
      <c r="A6" s="71" t="s">
        <v>1395</v>
      </c>
      <c r="B6" s="76">
        <v>6.77</v>
      </c>
      <c r="C6" s="76">
        <v>6.77</v>
      </c>
    </row>
    <row r="7" s="40" customFormat="1" ht="32" customHeight="1" spans="1:3">
      <c r="A7" s="71" t="s">
        <v>1396</v>
      </c>
      <c r="B7" s="76">
        <v>9.635</v>
      </c>
      <c r="C7" s="76">
        <v>9.635</v>
      </c>
    </row>
    <row r="8" s="40" customFormat="1" ht="32" customHeight="1" spans="1:3">
      <c r="A8" s="71" t="s">
        <v>1397</v>
      </c>
      <c r="B8" s="76">
        <v>1.46</v>
      </c>
      <c r="C8" s="76">
        <v>1.46</v>
      </c>
    </row>
    <row r="9" s="40" customFormat="1" ht="32" customHeight="1" spans="1:3">
      <c r="A9" s="71" t="s">
        <v>1408</v>
      </c>
      <c r="B9" s="76"/>
      <c r="C9" s="76"/>
    </row>
    <row r="10" s="40" customFormat="1" ht="32" customHeight="1" spans="1:3">
      <c r="A10" s="71" t="s">
        <v>1409</v>
      </c>
      <c r="B10" s="76">
        <v>1.46</v>
      </c>
      <c r="C10" s="76">
        <v>1.46</v>
      </c>
    </row>
    <row r="11" s="40" customFormat="1" ht="32" customHeight="1" spans="1:3">
      <c r="A11" s="71" t="s">
        <v>1400</v>
      </c>
      <c r="B11" s="76">
        <v>0.41</v>
      </c>
      <c r="C11" s="76">
        <v>0.41</v>
      </c>
    </row>
    <row r="12" s="40" customFormat="1" ht="32" customHeight="1" spans="1:3">
      <c r="A12" s="71" t="s">
        <v>1401</v>
      </c>
      <c r="B12" s="76">
        <v>7.82</v>
      </c>
      <c r="C12" s="76">
        <v>7.82</v>
      </c>
    </row>
    <row r="13" s="40" customFormat="1" ht="32" customHeight="1" spans="1:3">
      <c r="A13" s="71" t="s">
        <v>1402</v>
      </c>
      <c r="B13" s="76" t="s">
        <v>1403</v>
      </c>
      <c r="C13" s="76" t="s">
        <v>1403</v>
      </c>
    </row>
    <row r="14" s="40" customFormat="1" ht="32" customHeight="1" spans="1:3">
      <c r="A14" s="71" t="s">
        <v>1404</v>
      </c>
      <c r="B14" s="76" t="s">
        <v>1405</v>
      </c>
      <c r="C14" s="76" t="s">
        <v>1405</v>
      </c>
    </row>
    <row r="15" s="42" customFormat="1" ht="69" customHeight="1" spans="1:7">
      <c r="A15" s="52" t="s">
        <v>1410</v>
      </c>
      <c r="B15" s="52"/>
      <c r="C15" s="52"/>
      <c r="D15" s="68"/>
      <c r="E15" s="68"/>
      <c r="F15" s="68"/>
      <c r="G15" s="68"/>
    </row>
    <row r="16" s="40" customFormat="1" spans="1:3">
      <c r="A16" s="74"/>
      <c r="B16" s="74"/>
      <c r="C16" s="74"/>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G10" sqref="G10"/>
    </sheetView>
  </sheetViews>
  <sheetFormatPr defaultColWidth="10" defaultRowHeight="13.5" outlineLevelCol="2"/>
  <cols>
    <col min="1" max="1" width="60.5" style="40" customWidth="1"/>
    <col min="2" max="3" width="25.625" style="40" customWidth="1"/>
    <col min="4" max="4" width="9.76666666666667" style="40" customWidth="1"/>
    <col min="5" max="16384" width="10" style="40"/>
  </cols>
  <sheetData>
    <row r="1" s="40" customFormat="1" ht="24" customHeight="1"/>
    <row r="2" s="40" customFormat="1" ht="14.3" customHeight="1" spans="1:1">
      <c r="A2" s="69"/>
    </row>
    <row r="3" s="40" customFormat="1" ht="28.6" customHeight="1" spans="1:3">
      <c r="A3" s="64" t="s">
        <v>1411</v>
      </c>
      <c r="B3" s="64"/>
      <c r="C3" s="64"/>
    </row>
    <row r="4" s="40" customFormat="1" ht="25" customHeight="1" spans="1:3">
      <c r="A4" s="74"/>
      <c r="B4" s="74"/>
      <c r="C4" s="75" t="s">
        <v>1376</v>
      </c>
    </row>
    <row r="5" s="40" customFormat="1" ht="32" customHeight="1" spans="1:3">
      <c r="A5" s="47" t="s">
        <v>1393</v>
      </c>
      <c r="B5" s="47" t="s">
        <v>1329</v>
      </c>
      <c r="C5" s="47" t="s">
        <v>1394</v>
      </c>
    </row>
    <row r="6" s="40" customFormat="1" ht="32" customHeight="1" spans="1:3">
      <c r="A6" s="71" t="s">
        <v>1412</v>
      </c>
      <c r="B6" s="76">
        <v>6.77</v>
      </c>
      <c r="C6" s="76">
        <v>6.77</v>
      </c>
    </row>
    <row r="7" s="40" customFormat="1" ht="32" customHeight="1" spans="1:3">
      <c r="A7" s="71" t="s">
        <v>1413</v>
      </c>
      <c r="B7" s="76">
        <v>9.635</v>
      </c>
      <c r="C7" s="76">
        <v>9.635</v>
      </c>
    </row>
    <row r="8" s="40" customFormat="1" ht="32" customHeight="1" spans="1:3">
      <c r="A8" s="71" t="s">
        <v>1414</v>
      </c>
      <c r="B8" s="76">
        <v>1.46</v>
      </c>
      <c r="C8" s="76">
        <v>1.46</v>
      </c>
    </row>
    <row r="9" s="40" customFormat="1" ht="32" customHeight="1" spans="1:3">
      <c r="A9" s="71" t="s">
        <v>1415</v>
      </c>
      <c r="B9" s="76">
        <v>0.41</v>
      </c>
      <c r="C9" s="76">
        <v>0.41</v>
      </c>
    </row>
    <row r="10" s="40" customFormat="1" ht="32" customHeight="1" spans="1:3">
      <c r="A10" s="71" t="s">
        <v>1416</v>
      </c>
      <c r="B10" s="76">
        <v>7.82</v>
      </c>
      <c r="C10" s="76">
        <v>7.82</v>
      </c>
    </row>
    <row r="11" s="40" customFormat="1" ht="32" customHeight="1" spans="1:3">
      <c r="A11" s="71" t="s">
        <v>1417</v>
      </c>
      <c r="B11" s="76" t="s">
        <v>1403</v>
      </c>
      <c r="C11" s="76" t="s">
        <v>1403</v>
      </c>
    </row>
    <row r="12" s="40" customFormat="1" ht="32" customHeight="1" spans="1:3">
      <c r="A12" s="71" t="s">
        <v>1418</v>
      </c>
      <c r="B12" s="76" t="s">
        <v>1405</v>
      </c>
      <c r="C12" s="76" t="s">
        <v>1405</v>
      </c>
    </row>
    <row r="13" s="42" customFormat="1" ht="59" customHeight="1" spans="1:3">
      <c r="A13" s="52" t="s">
        <v>1419</v>
      </c>
      <c r="B13" s="52"/>
      <c r="C13" s="52"/>
    </row>
    <row r="14" s="40" customFormat="1" ht="31" customHeight="1" spans="1:3">
      <c r="A14" s="77"/>
      <c r="B14" s="77"/>
      <c r="C14" s="77"/>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C15" sqref="C15"/>
    </sheetView>
  </sheetViews>
  <sheetFormatPr defaultColWidth="10" defaultRowHeight="13.5" outlineLevelCol="2"/>
  <cols>
    <col min="1" max="1" width="59.375" style="40" customWidth="1"/>
    <col min="2" max="3" width="25.625" style="40" customWidth="1"/>
    <col min="4" max="4" width="9.76666666666667" style="40" customWidth="1"/>
    <col min="5" max="16384" width="10" style="40"/>
  </cols>
  <sheetData>
    <row r="1" s="40" customFormat="1" ht="24" customHeight="1"/>
    <row r="2" s="40" customFormat="1" ht="14.3" customHeight="1" spans="1:1">
      <c r="A2" s="69"/>
    </row>
    <row r="3" s="40" customFormat="1" ht="28.6" customHeight="1" spans="1:3">
      <c r="A3" s="64" t="s">
        <v>1420</v>
      </c>
      <c r="B3" s="64"/>
      <c r="C3" s="64"/>
    </row>
    <row r="4" s="41" customFormat="1" ht="25" customHeight="1" spans="1:3">
      <c r="A4" s="70"/>
      <c r="B4" s="70"/>
      <c r="C4" s="56" t="s">
        <v>1376</v>
      </c>
    </row>
    <row r="5" s="41" customFormat="1" ht="32" customHeight="1" spans="1:3">
      <c r="A5" s="47" t="s">
        <v>1393</v>
      </c>
      <c r="B5" s="47" t="s">
        <v>1329</v>
      </c>
      <c r="C5" s="47" t="s">
        <v>1394</v>
      </c>
    </row>
    <row r="6" s="41" customFormat="1" ht="32" customHeight="1" spans="1:3">
      <c r="A6" s="71" t="s">
        <v>1412</v>
      </c>
      <c r="B6" s="72">
        <v>2.076</v>
      </c>
      <c r="C6" s="72">
        <v>2.076</v>
      </c>
    </row>
    <row r="7" s="41" customFormat="1" ht="32" customHeight="1" spans="1:3">
      <c r="A7" s="71" t="s">
        <v>1413</v>
      </c>
      <c r="B7" s="72">
        <v>4.23</v>
      </c>
      <c r="C7" s="72">
        <v>4.23</v>
      </c>
    </row>
    <row r="8" s="41" customFormat="1" ht="32" customHeight="1" spans="1:3">
      <c r="A8" s="71" t="s">
        <v>1414</v>
      </c>
      <c r="B8" s="72">
        <f>B7-B6</f>
        <v>2.154</v>
      </c>
      <c r="C8" s="72">
        <f>C7-C6</f>
        <v>2.154</v>
      </c>
    </row>
    <row r="9" s="41" customFormat="1" ht="32" customHeight="1" spans="1:3">
      <c r="A9" s="71" t="s">
        <v>1415</v>
      </c>
      <c r="B9" s="72">
        <v>0.035</v>
      </c>
      <c r="C9" s="72">
        <v>0.035</v>
      </c>
    </row>
    <row r="10" s="41" customFormat="1" ht="32" customHeight="1" spans="1:3">
      <c r="A10" s="71" t="s">
        <v>1416</v>
      </c>
      <c r="B10" s="72">
        <v>3.776</v>
      </c>
      <c r="C10" s="72">
        <v>3.776</v>
      </c>
    </row>
    <row r="11" s="41" customFormat="1" ht="32" customHeight="1" spans="1:3">
      <c r="A11" s="71" t="s">
        <v>1417</v>
      </c>
      <c r="B11" s="66" t="s">
        <v>1405</v>
      </c>
      <c r="C11" s="66" t="s">
        <v>1405</v>
      </c>
    </row>
    <row r="12" s="41" customFormat="1" ht="32" customHeight="1" spans="1:3">
      <c r="A12" s="71" t="s">
        <v>1418</v>
      </c>
      <c r="B12" s="66" t="s">
        <v>1405</v>
      </c>
      <c r="C12" s="66" t="s">
        <v>1405</v>
      </c>
    </row>
    <row r="13" s="42" customFormat="1" ht="65" customHeight="1" spans="1:3">
      <c r="A13" s="52" t="s">
        <v>1421</v>
      </c>
      <c r="B13" s="52"/>
      <c r="C13" s="52"/>
    </row>
    <row r="14" s="40" customFormat="1" ht="31" customHeight="1" spans="1:3">
      <c r="A14" s="73"/>
      <c r="B14" s="73"/>
      <c r="C14" s="73"/>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topLeftCell="A13" workbookViewId="0">
      <selection activeCell="G26" sqref="G26"/>
    </sheetView>
  </sheetViews>
  <sheetFormatPr defaultColWidth="10" defaultRowHeight="13.5" outlineLevelCol="4"/>
  <cols>
    <col min="1" max="1" width="36" style="40" customWidth="1"/>
    <col min="2" max="4" width="15.625" style="40" customWidth="1"/>
    <col min="5" max="5" width="9.76666666666667" style="40" customWidth="1"/>
    <col min="6" max="16384" width="10" style="40"/>
  </cols>
  <sheetData>
    <row r="1" s="40" customFormat="1" ht="22" customHeight="1"/>
    <row r="2" s="40" customFormat="1" ht="14.3" customHeight="1" spans="1:1">
      <c r="A2" s="63"/>
    </row>
    <row r="3" s="40" customFormat="1" ht="63" customHeight="1" spans="1:4">
      <c r="A3" s="64" t="s">
        <v>1422</v>
      </c>
      <c r="B3" s="64"/>
      <c r="C3" s="64"/>
      <c r="D3" s="64"/>
    </row>
    <row r="4" s="41" customFormat="1" ht="30" customHeight="1" spans="4:4">
      <c r="D4" s="56" t="s">
        <v>1376</v>
      </c>
    </row>
    <row r="5" s="41" customFormat="1" ht="25" customHeight="1" spans="1:4">
      <c r="A5" s="47" t="s">
        <v>1393</v>
      </c>
      <c r="B5" s="47" t="s">
        <v>1423</v>
      </c>
      <c r="C5" s="47" t="s">
        <v>1424</v>
      </c>
      <c r="D5" s="47" t="s">
        <v>1425</v>
      </c>
    </row>
    <row r="6" s="41" customFormat="1" ht="25" customHeight="1" spans="1:4">
      <c r="A6" s="65" t="s">
        <v>1426</v>
      </c>
      <c r="B6" s="49" t="s">
        <v>1427</v>
      </c>
      <c r="C6" s="66"/>
      <c r="D6" s="66">
        <f>D7+D9</f>
        <v>3.1919</v>
      </c>
    </row>
    <row r="7" s="41" customFormat="1" ht="25" customHeight="1" spans="1:5">
      <c r="A7" s="67" t="s">
        <v>1428</v>
      </c>
      <c r="B7" s="49" t="s">
        <v>1384</v>
      </c>
      <c r="C7" s="66"/>
      <c r="D7" s="66">
        <v>1.4569</v>
      </c>
      <c r="E7" s="41" t="s">
        <v>1429</v>
      </c>
    </row>
    <row r="8" s="41" customFormat="1" ht="25" customHeight="1" spans="1:4">
      <c r="A8" s="67" t="s">
        <v>1430</v>
      </c>
      <c r="B8" s="49" t="s">
        <v>1385</v>
      </c>
      <c r="C8" s="66"/>
      <c r="D8" s="66">
        <v>0.4119</v>
      </c>
    </row>
    <row r="9" s="41" customFormat="1" ht="25" customHeight="1" spans="1:4">
      <c r="A9" s="67" t="s">
        <v>1431</v>
      </c>
      <c r="B9" s="49" t="s">
        <v>1432</v>
      </c>
      <c r="C9" s="66"/>
      <c r="D9" s="66">
        <v>1.735</v>
      </c>
    </row>
    <row r="10" s="41" customFormat="1" ht="25" customHeight="1" spans="1:4">
      <c r="A10" s="67" t="s">
        <v>1430</v>
      </c>
      <c r="B10" s="49" t="s">
        <v>1387</v>
      </c>
      <c r="C10" s="66"/>
      <c r="D10" s="66">
        <v>0.035</v>
      </c>
    </row>
    <row r="11" s="41" customFormat="1" ht="25" customHeight="1" spans="1:4">
      <c r="A11" s="65" t="s">
        <v>1433</v>
      </c>
      <c r="B11" s="49" t="s">
        <v>1434</v>
      </c>
      <c r="C11" s="66"/>
      <c r="D11" s="66">
        <f>D12+D13</f>
        <v>0.445</v>
      </c>
    </row>
    <row r="12" s="41" customFormat="1" ht="25" customHeight="1" spans="1:4">
      <c r="A12" s="67" t="s">
        <v>1428</v>
      </c>
      <c r="B12" s="49" t="s">
        <v>1435</v>
      </c>
      <c r="C12" s="66"/>
      <c r="D12" s="66">
        <v>0.41</v>
      </c>
    </row>
    <row r="13" s="41" customFormat="1" ht="25" customHeight="1" spans="1:4">
      <c r="A13" s="67" t="s">
        <v>1431</v>
      </c>
      <c r="B13" s="49" t="s">
        <v>1436</v>
      </c>
      <c r="C13" s="66"/>
      <c r="D13" s="66">
        <v>0.035</v>
      </c>
    </row>
    <row r="14" s="41" customFormat="1" ht="25" customHeight="1" spans="1:4">
      <c r="A14" s="65" t="s">
        <v>1437</v>
      </c>
      <c r="B14" s="49" t="s">
        <v>1438</v>
      </c>
      <c r="C14" s="66"/>
      <c r="D14" s="66">
        <f>D15+D16</f>
        <v>0.3146</v>
      </c>
    </row>
    <row r="15" s="41" customFormat="1" ht="25" customHeight="1" spans="1:4">
      <c r="A15" s="67" t="s">
        <v>1428</v>
      </c>
      <c r="B15" s="49" t="s">
        <v>1439</v>
      </c>
      <c r="C15" s="66"/>
      <c r="D15" s="66">
        <v>0.239</v>
      </c>
    </row>
    <row r="16" s="41" customFormat="1" ht="25" customHeight="1" spans="1:4">
      <c r="A16" s="67" t="s">
        <v>1431</v>
      </c>
      <c r="B16" s="49" t="s">
        <v>1440</v>
      </c>
      <c r="C16" s="66"/>
      <c r="D16" s="66">
        <v>0.0756</v>
      </c>
    </row>
    <row r="17" s="41" customFormat="1" ht="25" customHeight="1" spans="1:4">
      <c r="A17" s="65" t="s">
        <v>1441</v>
      </c>
      <c r="B17" s="49" t="s">
        <v>1442</v>
      </c>
      <c r="C17" s="66"/>
      <c r="D17" s="66"/>
    </row>
    <row r="18" s="41" customFormat="1" ht="25" customHeight="1" spans="1:4">
      <c r="A18" s="67" t="s">
        <v>1428</v>
      </c>
      <c r="B18" s="49" t="s">
        <v>1443</v>
      </c>
      <c r="C18" s="66"/>
      <c r="D18" s="66">
        <v>0.9976</v>
      </c>
    </row>
    <row r="19" s="41" customFormat="1" ht="25" customHeight="1" spans="1:4">
      <c r="A19" s="67" t="s">
        <v>1444</v>
      </c>
      <c r="B19" s="49"/>
      <c r="C19" s="66"/>
      <c r="D19" s="66">
        <v>0.995</v>
      </c>
    </row>
    <row r="20" s="41" customFormat="1" ht="25" customHeight="1" spans="1:4">
      <c r="A20" s="67" t="s">
        <v>1445</v>
      </c>
      <c r="B20" s="49" t="s">
        <v>1446</v>
      </c>
      <c r="C20" s="66"/>
      <c r="D20" s="66">
        <f>0.9976-0.995</f>
        <v>0.00260000000000005</v>
      </c>
    </row>
    <row r="21" s="41" customFormat="1" ht="25" customHeight="1" spans="1:4">
      <c r="A21" s="67" t="s">
        <v>1431</v>
      </c>
      <c r="B21" s="49" t="s">
        <v>1447</v>
      </c>
      <c r="C21" s="66"/>
      <c r="D21" s="66">
        <v>0.2853</v>
      </c>
    </row>
    <row r="22" s="41" customFormat="1" ht="25" customHeight="1" spans="1:4">
      <c r="A22" s="67" t="s">
        <v>1444</v>
      </c>
      <c r="B22" s="49"/>
      <c r="C22" s="66"/>
      <c r="D22" s="66">
        <v>0.285</v>
      </c>
    </row>
    <row r="23" s="41" customFormat="1" ht="25" customHeight="1" spans="1:4">
      <c r="A23" s="67" t="s">
        <v>1448</v>
      </c>
      <c r="B23" s="49" t="s">
        <v>1449</v>
      </c>
      <c r="C23" s="66"/>
      <c r="D23" s="66">
        <f>0.2853-0.285</f>
        <v>0.000300000000000022</v>
      </c>
    </row>
    <row r="24" s="41" customFormat="1" ht="25" customHeight="1" spans="1:4">
      <c r="A24" s="65" t="s">
        <v>1450</v>
      </c>
      <c r="B24" s="49" t="s">
        <v>1451</v>
      </c>
      <c r="C24" s="66"/>
      <c r="D24" s="66">
        <f>D25+D26</f>
        <v>0.4173</v>
      </c>
    </row>
    <row r="25" s="41" customFormat="1" ht="25" customHeight="1" spans="1:4">
      <c r="A25" s="67" t="s">
        <v>1428</v>
      </c>
      <c r="B25" s="49" t="s">
        <v>1452</v>
      </c>
      <c r="C25" s="66"/>
      <c r="D25" s="66">
        <v>0.2812</v>
      </c>
    </row>
    <row r="26" s="41" customFormat="1" ht="25" customHeight="1" spans="1:4">
      <c r="A26" s="67" t="s">
        <v>1431</v>
      </c>
      <c r="B26" s="49" t="s">
        <v>1453</v>
      </c>
      <c r="C26" s="66"/>
      <c r="D26" s="66">
        <v>0.1361</v>
      </c>
    </row>
    <row r="27" s="42" customFormat="1" ht="70" customHeight="1" spans="1:4">
      <c r="A27" s="68" t="s">
        <v>1454</v>
      </c>
      <c r="B27" s="68"/>
      <c r="C27" s="68"/>
      <c r="D27" s="68"/>
    </row>
    <row r="28" s="40" customFormat="1" ht="25" customHeight="1" spans="1:4">
      <c r="A28" s="69"/>
      <c r="B28" s="69"/>
      <c r="C28" s="69"/>
      <c r="D28" s="69"/>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showZeros="0" view="pageBreakPreview" zoomScale="80" zoomScaleNormal="90" workbookViewId="0">
      <pane ySplit="3" topLeftCell="A19" activePane="bottomLeft" state="frozen"/>
      <selection/>
      <selection pane="bottomLeft" activeCell="B28" sqref="B28"/>
    </sheetView>
  </sheetViews>
  <sheetFormatPr defaultColWidth="9" defaultRowHeight="14.25" outlineLevelCol="3"/>
  <cols>
    <col min="1" max="1" width="50.75" style="158" customWidth="1"/>
    <col min="2" max="4" width="21.625" style="158" customWidth="1"/>
    <col min="5" max="16384" width="9" style="172"/>
  </cols>
  <sheetData>
    <row r="1" ht="45" customHeight="1" spans="1:4">
      <c r="A1" s="284" t="s">
        <v>77</v>
      </c>
      <c r="B1" s="284"/>
      <c r="C1" s="284"/>
      <c r="D1" s="284"/>
    </row>
    <row r="2" ht="18.95" customHeight="1" spans="1:4">
      <c r="A2" s="285"/>
      <c r="B2" s="286"/>
      <c r="C2" s="286"/>
      <c r="D2" s="375" t="s">
        <v>2</v>
      </c>
    </row>
    <row r="3" s="374" customFormat="1" ht="45" customHeight="1" spans="1:4">
      <c r="A3" s="288" t="s">
        <v>3</v>
      </c>
      <c r="B3" s="96" t="s">
        <v>78</v>
      </c>
      <c r="C3" s="96" t="s">
        <v>5</v>
      </c>
      <c r="D3" s="96" t="s">
        <v>79</v>
      </c>
    </row>
    <row r="4" ht="32.1" customHeight="1" spans="1:4">
      <c r="A4" s="376" t="s">
        <v>7</v>
      </c>
      <c r="B4" s="367">
        <v>28346</v>
      </c>
      <c r="C4" s="367">
        <v>30100</v>
      </c>
      <c r="D4" s="377">
        <v>6.19</v>
      </c>
    </row>
    <row r="5" ht="32.1" customHeight="1" spans="1:4">
      <c r="A5" s="378" t="s">
        <v>8</v>
      </c>
      <c r="B5" s="365">
        <v>13791</v>
      </c>
      <c r="C5" s="365">
        <v>15869</v>
      </c>
      <c r="D5" s="377">
        <v>15.07</v>
      </c>
    </row>
    <row r="6" ht="32.1" customHeight="1" spans="1:4">
      <c r="A6" s="378" t="s">
        <v>9</v>
      </c>
      <c r="B6" s="365">
        <v>998</v>
      </c>
      <c r="C6" s="365">
        <v>1223</v>
      </c>
      <c r="D6" s="377">
        <v>22.55</v>
      </c>
    </row>
    <row r="7" ht="32.1" customHeight="1" spans="1:4">
      <c r="A7" s="378" t="s">
        <v>10</v>
      </c>
      <c r="B7" s="365">
        <v>563</v>
      </c>
      <c r="C7" s="365">
        <v>571</v>
      </c>
      <c r="D7" s="377">
        <v>1.42</v>
      </c>
    </row>
    <row r="8" ht="32.1" customHeight="1" spans="1:4">
      <c r="A8" s="378" t="s">
        <v>12</v>
      </c>
      <c r="B8" s="365">
        <v>1072</v>
      </c>
      <c r="C8" s="365">
        <v>1223</v>
      </c>
      <c r="D8" s="377">
        <v>14.09</v>
      </c>
    </row>
    <row r="9" ht="32.1" customHeight="1" spans="1:4">
      <c r="A9" s="378" t="s">
        <v>18</v>
      </c>
      <c r="B9" s="365">
        <v>1093</v>
      </c>
      <c r="C9" s="365">
        <v>6</v>
      </c>
      <c r="D9" s="377">
        <v>-99.45</v>
      </c>
    </row>
    <row r="10" ht="32.1" customHeight="1" spans="1:4">
      <c r="A10" s="376" t="s">
        <v>23</v>
      </c>
      <c r="B10" s="306">
        <v>7161</v>
      </c>
      <c r="C10" s="306">
        <v>7088</v>
      </c>
      <c r="D10" s="377">
        <v>-1.02</v>
      </c>
    </row>
    <row r="11" ht="32.1" customHeight="1" spans="1:4">
      <c r="A11" s="378" t="s">
        <v>24</v>
      </c>
      <c r="B11" s="365">
        <v>1677</v>
      </c>
      <c r="C11" s="379">
        <v>3122</v>
      </c>
      <c r="D11" s="377">
        <v>86.17</v>
      </c>
    </row>
    <row r="12" ht="32.1" customHeight="1" spans="1:4">
      <c r="A12" s="380" t="s">
        <v>25</v>
      </c>
      <c r="B12" s="365">
        <v>730</v>
      </c>
      <c r="C12" s="379">
        <v>424</v>
      </c>
      <c r="D12" s="377">
        <v>-41.92</v>
      </c>
    </row>
    <row r="13" ht="32.1" customHeight="1" spans="1:4">
      <c r="A13" s="378" t="s">
        <v>26</v>
      </c>
      <c r="B13" s="365">
        <v>800</v>
      </c>
      <c r="C13" s="379">
        <v>245</v>
      </c>
      <c r="D13" s="377">
        <v>-69.38</v>
      </c>
    </row>
    <row r="14" ht="32.1" customHeight="1" spans="1:4">
      <c r="A14" s="378" t="s">
        <v>27</v>
      </c>
      <c r="B14" s="365"/>
      <c r="C14" s="379">
        <v>16</v>
      </c>
      <c r="D14" s="377"/>
    </row>
    <row r="15" ht="32.1" customHeight="1" spans="1:4">
      <c r="A15" s="378" t="s">
        <v>28</v>
      </c>
      <c r="B15" s="365">
        <v>2854</v>
      </c>
      <c r="C15" s="379">
        <v>3162</v>
      </c>
      <c r="D15" s="377">
        <v>10.79</v>
      </c>
    </row>
    <row r="16" ht="32.1" customHeight="1" spans="1:4">
      <c r="A16" s="378" t="s">
        <v>30</v>
      </c>
      <c r="B16" s="365">
        <v>500</v>
      </c>
      <c r="C16" s="365"/>
      <c r="D16" s="377">
        <v>-100</v>
      </c>
    </row>
    <row r="17" ht="32.1" customHeight="1" spans="1:4">
      <c r="A17" s="378" t="s">
        <v>31</v>
      </c>
      <c r="B17" s="365">
        <v>500</v>
      </c>
      <c r="C17" s="365"/>
      <c r="D17" s="377">
        <v>-100</v>
      </c>
    </row>
    <row r="18" ht="32.1" customHeight="1" spans="1:4">
      <c r="A18" s="378"/>
      <c r="B18" s="201"/>
      <c r="C18" s="365"/>
      <c r="D18" s="303"/>
    </row>
    <row r="19" s="285" customFormat="1" ht="32.1" customHeight="1" spans="1:4">
      <c r="A19" s="381" t="s">
        <v>80</v>
      </c>
      <c r="B19" s="196">
        <v>35507</v>
      </c>
      <c r="C19" s="367">
        <v>37188</v>
      </c>
      <c r="D19" s="377">
        <v>4.73</v>
      </c>
    </row>
    <row r="20" ht="32.1" customHeight="1" spans="1:4">
      <c r="A20" s="187" t="s">
        <v>33</v>
      </c>
      <c r="B20" s="196">
        <v>4119</v>
      </c>
      <c r="C20" s="367">
        <v>12800</v>
      </c>
      <c r="D20" s="377">
        <v>210.76</v>
      </c>
    </row>
    <row r="21" ht="32.1" customHeight="1" spans="1:4">
      <c r="A21" s="382" t="s">
        <v>34</v>
      </c>
      <c r="B21" s="196">
        <v>253733</v>
      </c>
      <c r="C21" s="367">
        <v>250791</v>
      </c>
      <c r="D21" s="377">
        <v>-1.16</v>
      </c>
    </row>
    <row r="22" ht="32.1" customHeight="1" spans="1:4">
      <c r="A22" s="277" t="s">
        <v>81</v>
      </c>
      <c r="B22" s="201">
        <v>1847</v>
      </c>
      <c r="C22" s="365">
        <v>1847</v>
      </c>
      <c r="D22" s="377">
        <v>0</v>
      </c>
    </row>
    <row r="23" ht="32.1" customHeight="1" spans="1:4">
      <c r="A23" s="277" t="s">
        <v>82</v>
      </c>
      <c r="B23" s="201">
        <v>246558</v>
      </c>
      <c r="C23" s="365">
        <v>248206</v>
      </c>
      <c r="D23" s="383">
        <v>0.67</v>
      </c>
    </row>
    <row r="24" ht="32.1" customHeight="1" spans="1:4">
      <c r="A24" s="277" t="s">
        <v>83</v>
      </c>
      <c r="B24" s="201"/>
      <c r="C24" s="365">
        <v>238</v>
      </c>
      <c r="D24" s="384"/>
    </row>
    <row r="25" ht="32.1" customHeight="1" spans="1:4">
      <c r="A25" s="277" t="s">
        <v>84</v>
      </c>
      <c r="B25" s="201">
        <v>327</v>
      </c>
      <c r="C25" s="365">
        <v>500</v>
      </c>
      <c r="D25" s="384">
        <v>52.91</v>
      </c>
    </row>
    <row r="26" ht="32.1" customHeight="1" spans="1:4">
      <c r="A26" s="277" t="s">
        <v>85</v>
      </c>
      <c r="B26" s="201">
        <v>5001</v>
      </c>
      <c r="C26" s="365"/>
      <c r="D26" s="385">
        <v>-100</v>
      </c>
    </row>
    <row r="27" ht="32.1" customHeight="1" spans="1:4">
      <c r="A27" s="278" t="s">
        <v>86</v>
      </c>
      <c r="B27" s="201"/>
      <c r="C27" s="365"/>
      <c r="D27" s="385"/>
    </row>
    <row r="28" ht="32.1" customHeight="1" spans="1:4">
      <c r="A28" s="386" t="s">
        <v>41</v>
      </c>
      <c r="B28" s="196">
        <v>293359</v>
      </c>
      <c r="C28" s="367">
        <v>300779</v>
      </c>
      <c r="D28" s="385">
        <v>2.53</v>
      </c>
    </row>
  </sheetData>
  <autoFilter ref="A3:D28">
    <extLst/>
  </autoFilter>
  <mergeCells count="1">
    <mergeCell ref="A1:D1"/>
  </mergeCells>
  <conditionalFormatting sqref="D2">
    <cfRule type="cellIs" dxfId="0" priority="83" stopIfTrue="1" operator="lessThanOrEqual">
      <formula>-1</formula>
    </cfRule>
  </conditionalFormatting>
  <conditionalFormatting sqref="B4">
    <cfRule type="expression" dxfId="1" priority="6" stopIfTrue="1">
      <formula>"len($A:$A)=3"</formula>
    </cfRule>
    <cfRule type="expression" dxfId="1" priority="5" stopIfTrue="1">
      <formula>"len($A:$A)=3"</formula>
    </cfRule>
  </conditionalFormatting>
  <conditionalFormatting sqref="B10">
    <cfRule type="expression" dxfId="1" priority="7" stopIfTrue="1">
      <formula>"len($A:$A)=3"</formula>
    </cfRule>
  </conditionalFormatting>
  <conditionalFormatting sqref="C10">
    <cfRule type="expression" dxfId="1" priority="50" stopIfTrue="1">
      <formula>"len($A:$A)=3"</formula>
    </cfRule>
  </conditionalFormatting>
  <conditionalFormatting sqref="A20:C20">
    <cfRule type="expression" dxfId="1" priority="89" stopIfTrue="1">
      <formula>"len($A:$A)=3"</formula>
    </cfRule>
  </conditionalFormatting>
  <conditionalFormatting sqref="D24">
    <cfRule type="expression" dxfId="1" priority="23" stopIfTrue="1">
      <formula>"len($A:$A)=3"</formula>
    </cfRule>
  </conditionalFormatting>
  <conditionalFormatting sqref="A27">
    <cfRule type="expression" dxfId="1" priority="56" stopIfTrue="1">
      <formula>"len($A:$A)=3"</formula>
    </cfRule>
    <cfRule type="expression" dxfId="1" priority="57" stopIfTrue="1">
      <formula>"len($A:$A)=3"</formula>
    </cfRule>
    <cfRule type="expression" dxfId="1" priority="58" stopIfTrue="1">
      <formula>"len($A:$A)=3"</formula>
    </cfRule>
  </conditionalFormatting>
  <conditionalFormatting sqref="D27">
    <cfRule type="expression" dxfId="1" priority="20" stopIfTrue="1">
      <formula>"len($A:$A)=3"</formula>
    </cfRule>
    <cfRule type="expression" dxfId="1" priority="14" stopIfTrue="1">
      <formula>"len($A:$A)=3"</formula>
    </cfRule>
  </conditionalFormatting>
  <conditionalFormatting sqref="D28">
    <cfRule type="expression" dxfId="1" priority="11" stopIfTrue="1">
      <formula>"len($A:$A)=3"</formula>
    </cfRule>
    <cfRule type="expression" dxfId="1" priority="10" stopIfTrue="1">
      <formula>"len($A:$A)=3"</formula>
    </cfRule>
    <cfRule type="expression" dxfId="1" priority="9" stopIfTrue="1">
      <formula>"len($A:$A)=3"</formula>
    </cfRule>
    <cfRule type="expression" dxfId="1" priority="8" stopIfTrue="1">
      <formula>"len($A:$A)=3"</formula>
    </cfRule>
  </conditionalFormatting>
  <conditionalFormatting sqref="A22:A24">
    <cfRule type="expression" dxfId="1" priority="61" stopIfTrue="1">
      <formula>"len($A:$A)=3"</formula>
    </cfRule>
  </conditionalFormatting>
  <conditionalFormatting sqref="A25:A32">
    <cfRule type="expression" dxfId="1" priority="59" stopIfTrue="1">
      <formula>"len($A:$A)=3"</formula>
    </cfRule>
  </conditionalFormatting>
  <conditionalFormatting sqref="B5:B9">
    <cfRule type="expression" dxfId="1" priority="4" stopIfTrue="1">
      <formula>"len($A:$A)=3"</formula>
    </cfRule>
    <cfRule type="expression" dxfId="1" priority="3" stopIfTrue="1">
      <formula>"len($A:$A)=3"</formula>
    </cfRule>
  </conditionalFormatting>
  <conditionalFormatting sqref="B11:B17">
    <cfRule type="expression" dxfId="1" priority="2" stopIfTrue="1">
      <formula>"len($A:$A)=3"</formula>
    </cfRule>
    <cfRule type="expression" dxfId="1" priority="1" stopIfTrue="1">
      <formula>"len($A:$A)=3"</formula>
    </cfRule>
  </conditionalFormatting>
  <conditionalFormatting sqref="D23:D24">
    <cfRule type="expression" dxfId="1" priority="21" stopIfTrue="1">
      <formula>"len($A:$A)=3"</formula>
    </cfRule>
    <cfRule type="expression" dxfId="1" priority="19" stopIfTrue="1">
      <formula>"len($A:$A)=3"</formula>
    </cfRule>
    <cfRule type="expression" dxfId="1" priority="18" stopIfTrue="1">
      <formula>"len($A:$A)=3"</formula>
    </cfRule>
    <cfRule type="expression" dxfId="1" priority="15" stopIfTrue="1">
      <formula>"len($A:$A)=3"</formula>
    </cfRule>
    <cfRule type="expression" dxfId="1" priority="13" stopIfTrue="1">
      <formula>"len($A:$A)=3"</formula>
    </cfRule>
  </conditionalFormatting>
  <conditionalFormatting sqref="D24:D26">
    <cfRule type="expression" dxfId="1" priority="17" stopIfTrue="1">
      <formula>"len($A:$A)=3"</formula>
    </cfRule>
    <cfRule type="expression" dxfId="1" priority="12" stopIfTrue="1">
      <formula>"len($A:$A)=3"</formula>
    </cfRule>
  </conditionalFormatting>
  <conditionalFormatting sqref="D26:D27">
    <cfRule type="expression" dxfId="1" priority="22" stopIfTrue="1">
      <formula>"len($A:$A)=3"</formula>
    </cfRule>
    <cfRule type="expression" dxfId="1" priority="16" stopIfTrue="1">
      <formula>"len($A:$A)=3"</formula>
    </cfRule>
  </conditionalFormatting>
  <conditionalFormatting sqref="A4:A7 C4:C7">
    <cfRule type="expression" dxfId="1" priority="82" stopIfTrue="1">
      <formula>"len($A:$A)=3"</formula>
    </cfRule>
  </conditionalFormatting>
  <conditionalFormatting sqref="A4:A17 C4:C9 C16:C17 A18:D18">
    <cfRule type="expression" dxfId="1" priority="79" stopIfTrue="1">
      <formula>"len($A:$A)=3"</formula>
    </cfRule>
  </conditionalFormatting>
  <conditionalFormatting sqref="A7:A8 C7:C8">
    <cfRule type="expression" dxfId="1" priority="81" stopIfTrue="1">
      <formula>"len($A:$A)=3"</formula>
    </cfRule>
  </conditionalFormatting>
  <conditionalFormatting sqref="A18:D18 A28:B46 B27 C27:C28 C29:D46">
    <cfRule type="expression" dxfId="1" priority="90" stopIfTrue="1">
      <formula>"len($A:$A)=3"</formula>
    </cfRule>
  </conditionalFormatting>
  <conditionalFormatting sqref="A18:D18 A20:B20 B21:B24 C20:C24 B27:C27">
    <cfRule type="expression" dxfId="1" priority="102" stopIfTrue="1">
      <formula>"len($A:$A)=3"</formula>
    </cfRule>
  </conditionalFormatting>
  <conditionalFormatting sqref="A21:A24 A27">
    <cfRule type="expression" dxfId="1" priority="63" stopIfTrue="1">
      <formula>"len($A:$A)=3"</formula>
    </cfRule>
  </conditionalFormatting>
  <conditionalFormatting sqref="A24:C24 A21:A22">
    <cfRule type="expression" dxfId="1" priority="62" stopIfTrue="1">
      <formula>"len($A:$A)=3"</formula>
    </cfRule>
  </conditionalFormatting>
  <conditionalFormatting sqref="B21:C24">
    <cfRule type="expression" dxfId="1" priority="88" stopIfTrue="1">
      <formula>"len($A:$A)=3"</formula>
    </cfRule>
  </conditionalFormatting>
  <conditionalFormatting sqref="B22:C24">
    <cfRule type="expression" dxfId="1" priority="87" stopIfTrue="1">
      <formula>"len($A:$A)=3"</formula>
    </cfRule>
  </conditionalFormatting>
  <conditionalFormatting sqref="B25:C27">
    <cfRule type="expression" dxfId="1" priority="8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tabSelected="1" workbookViewId="0">
      <selection activeCell="G18" sqref="G18"/>
    </sheetView>
  </sheetViews>
  <sheetFormatPr defaultColWidth="8.88333333333333" defaultRowHeight="13.5" outlineLevelCol="5"/>
  <cols>
    <col min="1" max="1" width="8.88333333333333" style="40"/>
    <col min="2" max="2" width="49.375" style="40" customWidth="1"/>
    <col min="3" max="6" width="20.625" style="40" customWidth="1"/>
    <col min="7" max="16384" width="8.88333333333333" style="40"/>
  </cols>
  <sheetData>
    <row r="1" s="40" customFormat="1" spans="1:1">
      <c r="A1" s="54"/>
    </row>
    <row r="2" s="40" customFormat="1" ht="45" customHeight="1" spans="1:6">
      <c r="A2" s="43" t="s">
        <v>1455</v>
      </c>
      <c r="B2" s="43"/>
      <c r="C2" s="43"/>
      <c r="D2" s="43"/>
      <c r="E2" s="43"/>
      <c r="F2" s="43"/>
    </row>
    <row r="3" s="41" customFormat="1" ht="18" customHeight="1" spans="2:6">
      <c r="B3" s="55" t="s">
        <v>1376</v>
      </c>
      <c r="C3" s="56"/>
      <c r="D3" s="56"/>
      <c r="E3" s="56"/>
      <c r="F3" s="56"/>
    </row>
    <row r="4" s="41" customFormat="1" ht="30" customHeight="1" spans="1:6">
      <c r="A4" s="46" t="s">
        <v>3</v>
      </c>
      <c r="B4" s="46"/>
      <c r="C4" s="47" t="s">
        <v>1382</v>
      </c>
      <c r="D4" s="47" t="s">
        <v>1424</v>
      </c>
      <c r="E4" s="47" t="s">
        <v>1425</v>
      </c>
      <c r="F4" s="47" t="s">
        <v>1456</v>
      </c>
    </row>
    <row r="5" s="41" customFormat="1" ht="30" customHeight="1" spans="1:6">
      <c r="A5" s="57" t="s">
        <v>1457</v>
      </c>
      <c r="B5" s="57"/>
      <c r="C5" s="49" t="s">
        <v>1383</v>
      </c>
      <c r="D5" s="58"/>
      <c r="E5" s="58"/>
      <c r="F5" s="58"/>
    </row>
    <row r="6" s="41" customFormat="1" ht="30" customHeight="1" spans="1:6">
      <c r="A6" s="59" t="s">
        <v>1458</v>
      </c>
      <c r="B6" s="59"/>
      <c r="C6" s="49" t="s">
        <v>1384</v>
      </c>
      <c r="D6" s="58"/>
      <c r="E6" s="58"/>
      <c r="F6" s="58"/>
    </row>
    <row r="7" s="41" customFormat="1" ht="30" customHeight="1" spans="1:6">
      <c r="A7" s="59" t="s">
        <v>1459</v>
      </c>
      <c r="B7" s="59"/>
      <c r="C7" s="49" t="s">
        <v>1385</v>
      </c>
      <c r="D7" s="58"/>
      <c r="E7" s="58"/>
      <c r="F7" s="58"/>
    </row>
    <row r="8" s="41" customFormat="1" ht="30" customHeight="1" spans="1:6">
      <c r="A8" s="60" t="s">
        <v>1460</v>
      </c>
      <c r="B8" s="60"/>
      <c r="C8" s="49" t="s">
        <v>1386</v>
      </c>
      <c r="D8" s="58"/>
      <c r="E8" s="58"/>
      <c r="F8" s="58"/>
    </row>
    <row r="9" s="41" customFormat="1" ht="30" customHeight="1" spans="1:6">
      <c r="A9" s="59" t="s">
        <v>1458</v>
      </c>
      <c r="B9" s="59"/>
      <c r="C9" s="49" t="s">
        <v>1387</v>
      </c>
      <c r="D9" s="58"/>
      <c r="E9" s="58"/>
      <c r="F9" s="58"/>
    </row>
    <row r="10" s="41" customFormat="1" ht="30" customHeight="1" spans="1:6">
      <c r="A10" s="59" t="s">
        <v>1459</v>
      </c>
      <c r="B10" s="59"/>
      <c r="C10" s="49" t="s">
        <v>1388</v>
      </c>
      <c r="D10" s="58"/>
      <c r="E10" s="58"/>
      <c r="F10" s="58"/>
    </row>
    <row r="11" s="42" customFormat="1" ht="41" customHeight="1" spans="1:6">
      <c r="A11" s="52" t="s">
        <v>1461</v>
      </c>
      <c r="B11" s="52"/>
      <c r="C11" s="52"/>
      <c r="D11" s="52"/>
      <c r="E11" s="52"/>
      <c r="F11" s="52"/>
    </row>
    <row r="12" ht="42" customHeight="1" spans="1:6">
      <c r="A12" s="53"/>
      <c r="B12" s="53"/>
      <c r="C12" s="53"/>
      <c r="D12" s="53"/>
      <c r="E12" s="53"/>
      <c r="F12" s="53"/>
    </row>
    <row r="14" s="40" customFormat="1" ht="19.5" spans="1:1">
      <c r="A14" s="61"/>
    </row>
    <row r="15" s="40" customFormat="1" ht="19" customHeight="1" spans="1:1">
      <c r="A15" s="62"/>
    </row>
    <row r="16" s="40" customFormat="1" ht="29" customHeight="1"/>
    <row r="17" s="40" customFormat="1" ht="29" customHeight="1"/>
    <row r="18" s="40" customFormat="1" ht="29" customHeight="1"/>
    <row r="19" s="40" customFormat="1" ht="29" customHeight="1"/>
    <row r="20" s="40" customFormat="1" ht="30" customHeight="1" spans="1:1">
      <c r="A20" s="62"/>
    </row>
  </sheetData>
  <mergeCells count="10">
    <mergeCell ref="A2:F2"/>
    <mergeCell ref="B3:F3"/>
    <mergeCell ref="A4:B4"/>
    <mergeCell ref="A6:B6"/>
    <mergeCell ref="A7:B7"/>
    <mergeCell ref="A8:B8"/>
    <mergeCell ref="A9:B9"/>
    <mergeCell ref="A10:B10"/>
    <mergeCell ref="A11:F11"/>
    <mergeCell ref="A12:F12"/>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workbookViewId="0">
      <selection activeCell="H8" sqref="H8"/>
    </sheetView>
  </sheetViews>
  <sheetFormatPr defaultColWidth="8.88333333333333" defaultRowHeight="13.5" outlineLevelRow="6" outlineLevelCol="5"/>
  <cols>
    <col min="1" max="1" width="8.88333333333333" style="40"/>
    <col min="2" max="6" width="24.2166666666667" style="40" customWidth="1"/>
    <col min="7" max="16384" width="8.88333333333333" style="40"/>
  </cols>
  <sheetData>
    <row r="1" s="40" customFormat="1" ht="24" customHeight="1"/>
    <row r="2" s="40" customFormat="1" ht="26.25" spans="1:6">
      <c r="A2" s="43" t="s">
        <v>1462</v>
      </c>
      <c r="B2" s="44"/>
      <c r="C2" s="44"/>
      <c r="D2" s="44"/>
      <c r="E2" s="44"/>
      <c r="F2" s="44"/>
    </row>
    <row r="3" s="40" customFormat="1" ht="23" customHeight="1" spans="1:6">
      <c r="A3" s="45" t="s">
        <v>1376</v>
      </c>
      <c r="B3" s="45"/>
      <c r="C3" s="45"/>
      <c r="D3" s="45"/>
      <c r="E3" s="45"/>
      <c r="F3" s="45"/>
    </row>
    <row r="4" s="41" customFormat="1" ht="30" customHeight="1" spans="1:6">
      <c r="A4" s="46" t="s">
        <v>1463</v>
      </c>
      <c r="B4" s="47" t="s">
        <v>1332</v>
      </c>
      <c r="C4" s="47" t="s">
        <v>1464</v>
      </c>
      <c r="D4" s="47" t="s">
        <v>1465</v>
      </c>
      <c r="E4" s="47" t="s">
        <v>1466</v>
      </c>
      <c r="F4" s="47" t="s">
        <v>1467</v>
      </c>
    </row>
    <row r="5" s="41" customFormat="1" ht="45" customHeight="1" spans="1:6">
      <c r="A5" s="48">
        <v>1</v>
      </c>
      <c r="B5" s="49" t="s">
        <v>1468</v>
      </c>
      <c r="C5" s="50" t="s">
        <v>1469</v>
      </c>
      <c r="D5" s="51" t="s">
        <v>1470</v>
      </c>
      <c r="E5" s="51" t="s">
        <v>1471</v>
      </c>
      <c r="F5" s="51">
        <v>0.3</v>
      </c>
    </row>
    <row r="6" s="42" customFormat="1" ht="33" customHeight="1" spans="1:6">
      <c r="A6" s="52" t="s">
        <v>1472</v>
      </c>
      <c r="B6" s="52"/>
      <c r="C6" s="52"/>
      <c r="D6" s="52"/>
      <c r="E6" s="52"/>
      <c r="F6" s="52"/>
    </row>
    <row r="7" ht="35.25" spans="1:6">
      <c r="A7" s="53"/>
      <c r="B7" s="53"/>
      <c r="C7" s="53"/>
      <c r="D7" s="53"/>
      <c r="E7" s="53"/>
      <c r="F7" s="53"/>
    </row>
  </sheetData>
  <mergeCells count="4">
    <mergeCell ref="A2:F2"/>
    <mergeCell ref="A3:F3"/>
    <mergeCell ref="A6:F6"/>
    <mergeCell ref="A7:F7"/>
  </mergeCells>
  <printOptions horizontalCentered="1"/>
  <pageMargins left="0.709027777777778" right="0.709027777777778" top="0.75" bottom="0.75" header="0.309027777777778" footer="0.309027777777778"/>
  <pageSetup paperSize="9" fitToHeight="200" orientation="landscape" horizontalDpi="600" verticalDpi="600"/>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9"/>
  <sheetViews>
    <sheetView topLeftCell="A91" workbookViewId="0">
      <selection activeCell="K81" sqref="K81"/>
    </sheetView>
  </sheetViews>
  <sheetFormatPr defaultColWidth="8" defaultRowHeight="12" outlineLevelCol="7"/>
  <cols>
    <col min="1" max="1" width="25.375" style="7"/>
    <col min="2" max="6" width="20.625" style="7" customWidth="1"/>
    <col min="7" max="7" width="23.25" style="7" customWidth="1"/>
    <col min="8" max="8" width="17.625" style="7" customWidth="1"/>
    <col min="9" max="16384" width="8" style="7"/>
  </cols>
  <sheetData>
    <row r="1" s="7" customFormat="1" spans="8:8">
      <c r="H1" s="11"/>
    </row>
    <row r="2" s="7" customFormat="1" ht="39" customHeight="1" spans="1:8">
      <c r="A2" s="12" t="s">
        <v>1473</v>
      </c>
      <c r="B2" s="12"/>
      <c r="C2" s="12"/>
      <c r="D2" s="12"/>
      <c r="E2" s="12"/>
      <c r="F2" s="12"/>
      <c r="G2" s="12"/>
      <c r="H2" s="12"/>
    </row>
    <row r="3" s="7" customFormat="1" ht="23" customHeight="1" spans="1:1">
      <c r="A3" s="13"/>
    </row>
    <row r="4" s="8" customFormat="1" ht="44.25" customHeight="1" spans="1:8">
      <c r="A4" s="14" t="s">
        <v>1474</v>
      </c>
      <c r="B4" s="14" t="s">
        <v>1475</v>
      </c>
      <c r="C4" s="14" t="s">
        <v>1476</v>
      </c>
      <c r="D4" s="14" t="s">
        <v>1477</v>
      </c>
      <c r="E4" s="14" t="s">
        <v>1478</v>
      </c>
      <c r="F4" s="14" t="s">
        <v>1479</v>
      </c>
      <c r="G4" s="14" t="s">
        <v>1480</v>
      </c>
      <c r="H4" s="14" t="s">
        <v>1481</v>
      </c>
    </row>
    <row r="5" s="7" customFormat="1" ht="18.75" spans="1:8">
      <c r="A5" s="15">
        <v>1</v>
      </c>
      <c r="B5" s="15">
        <v>2</v>
      </c>
      <c r="C5" s="15">
        <v>3</v>
      </c>
      <c r="D5" s="15">
        <v>4</v>
      </c>
      <c r="E5" s="15">
        <v>5</v>
      </c>
      <c r="F5" s="15">
        <v>6</v>
      </c>
      <c r="G5" s="15">
        <v>7</v>
      </c>
      <c r="H5" s="15">
        <v>8</v>
      </c>
    </row>
    <row r="6" s="9" customFormat="1" ht="35" customHeight="1" spans="1:8">
      <c r="A6" s="16" t="s">
        <v>1482</v>
      </c>
      <c r="B6" s="16"/>
      <c r="C6" s="16"/>
      <c r="D6" s="16"/>
      <c r="E6" s="16"/>
      <c r="F6" s="16"/>
      <c r="G6" s="16"/>
      <c r="H6" s="17"/>
    </row>
    <row r="7" s="9" customFormat="1" ht="35" customHeight="1" spans="1:8">
      <c r="A7" s="18" t="s">
        <v>1483</v>
      </c>
      <c r="B7" s="18" t="s">
        <v>1484</v>
      </c>
      <c r="C7" s="19" t="s">
        <v>1485</v>
      </c>
      <c r="D7" s="17" t="s">
        <v>1486</v>
      </c>
      <c r="E7" s="17" t="s">
        <v>1487</v>
      </c>
      <c r="F7" s="17" t="s">
        <v>1488</v>
      </c>
      <c r="G7" s="17" t="s">
        <v>1489</v>
      </c>
      <c r="H7" s="17" t="s">
        <v>1490</v>
      </c>
    </row>
    <row r="8" s="9" customFormat="1" ht="35" customHeight="1" spans="1:8">
      <c r="A8" s="20"/>
      <c r="B8" s="20"/>
      <c r="C8" s="19" t="s">
        <v>1485</v>
      </c>
      <c r="D8" s="17" t="s">
        <v>1486</v>
      </c>
      <c r="E8" s="17" t="s">
        <v>1491</v>
      </c>
      <c r="F8" s="17">
        <v>600</v>
      </c>
      <c r="G8" s="17" t="s">
        <v>1489</v>
      </c>
      <c r="H8" s="17" t="s">
        <v>1492</v>
      </c>
    </row>
    <row r="9" s="10" customFormat="1" ht="35" customHeight="1" spans="1:8">
      <c r="A9" s="20"/>
      <c r="B9" s="20"/>
      <c r="C9" s="19" t="s">
        <v>1485</v>
      </c>
      <c r="D9" s="17" t="s">
        <v>1486</v>
      </c>
      <c r="E9" s="17" t="s">
        <v>1493</v>
      </c>
      <c r="F9" s="17">
        <v>95</v>
      </c>
      <c r="G9" s="17" t="s">
        <v>1489</v>
      </c>
      <c r="H9" s="17" t="s">
        <v>1492</v>
      </c>
    </row>
    <row r="10" s="9" customFormat="1" ht="35" customHeight="1" spans="1:8">
      <c r="A10" s="20"/>
      <c r="B10" s="20"/>
      <c r="C10" s="19" t="s">
        <v>1485</v>
      </c>
      <c r="D10" s="17" t="s">
        <v>1486</v>
      </c>
      <c r="E10" s="17" t="s">
        <v>1494</v>
      </c>
      <c r="F10" s="17">
        <v>66</v>
      </c>
      <c r="G10" s="17" t="s">
        <v>1489</v>
      </c>
      <c r="H10" s="17" t="s">
        <v>1492</v>
      </c>
    </row>
    <row r="11" s="9" customFormat="1" ht="35" customHeight="1" spans="1:8">
      <c r="A11" s="20"/>
      <c r="B11" s="20"/>
      <c r="C11" s="19" t="s">
        <v>1485</v>
      </c>
      <c r="D11" s="17" t="s">
        <v>1495</v>
      </c>
      <c r="E11" s="17" t="s">
        <v>1496</v>
      </c>
      <c r="F11" s="21" t="s">
        <v>1497</v>
      </c>
      <c r="G11" s="17" t="s">
        <v>1489</v>
      </c>
      <c r="H11" s="17" t="s">
        <v>1498</v>
      </c>
    </row>
    <row r="12" s="9" customFormat="1" ht="35" customHeight="1" spans="1:8">
      <c r="A12" s="20"/>
      <c r="B12" s="20"/>
      <c r="C12" s="19" t="s">
        <v>1485</v>
      </c>
      <c r="D12" s="17" t="s">
        <v>1495</v>
      </c>
      <c r="E12" s="17" t="s">
        <v>1499</v>
      </c>
      <c r="F12" s="21">
        <v>100</v>
      </c>
      <c r="G12" s="17" t="s">
        <v>1500</v>
      </c>
      <c r="H12" s="17" t="s">
        <v>1501</v>
      </c>
    </row>
    <row r="13" s="9" customFormat="1" ht="28.5" spans="1:8">
      <c r="A13" s="20"/>
      <c r="B13" s="20"/>
      <c r="C13" s="19" t="s">
        <v>1485</v>
      </c>
      <c r="D13" s="17" t="s">
        <v>1502</v>
      </c>
      <c r="E13" s="17" t="s">
        <v>1503</v>
      </c>
      <c r="F13" s="21" t="s">
        <v>1504</v>
      </c>
      <c r="G13" s="17" t="s">
        <v>1489</v>
      </c>
      <c r="H13" s="17" t="s">
        <v>1505</v>
      </c>
    </row>
    <row r="14" s="9" customFormat="1" ht="28.5" spans="1:8">
      <c r="A14" s="20"/>
      <c r="B14" s="20"/>
      <c r="C14" s="19" t="s">
        <v>1485</v>
      </c>
      <c r="D14" s="17" t="s">
        <v>1502</v>
      </c>
      <c r="E14" s="17" t="s">
        <v>1506</v>
      </c>
      <c r="F14" s="17">
        <v>12</v>
      </c>
      <c r="G14" s="17" t="s">
        <v>1489</v>
      </c>
      <c r="H14" s="17" t="s">
        <v>1507</v>
      </c>
    </row>
    <row r="15" s="9" customFormat="1" ht="42.75" spans="1:8">
      <c r="A15" s="20"/>
      <c r="B15" s="20"/>
      <c r="C15" s="19" t="s">
        <v>1485</v>
      </c>
      <c r="D15" s="17" t="s">
        <v>1508</v>
      </c>
      <c r="E15" s="17" t="s">
        <v>1509</v>
      </c>
      <c r="F15" s="17">
        <v>3</v>
      </c>
      <c r="G15" s="17" t="s">
        <v>1489</v>
      </c>
      <c r="H15" s="17" t="s">
        <v>1510</v>
      </c>
    </row>
    <row r="16" s="9" customFormat="1" ht="28.5" spans="1:8">
      <c r="A16" s="20"/>
      <c r="B16" s="20"/>
      <c r="C16" s="19" t="s">
        <v>1485</v>
      </c>
      <c r="D16" s="17" t="s">
        <v>1508</v>
      </c>
      <c r="E16" s="17" t="s">
        <v>1511</v>
      </c>
      <c r="F16" s="17">
        <v>2</v>
      </c>
      <c r="G16" s="17" t="s">
        <v>1489</v>
      </c>
      <c r="H16" s="17" t="s">
        <v>1510</v>
      </c>
    </row>
    <row r="17" s="9" customFormat="1" ht="28.5" spans="1:8">
      <c r="A17" s="20"/>
      <c r="B17" s="20"/>
      <c r="C17" s="19" t="s">
        <v>1485</v>
      </c>
      <c r="D17" s="17" t="s">
        <v>1508</v>
      </c>
      <c r="E17" s="17" t="s">
        <v>1512</v>
      </c>
      <c r="F17" s="17">
        <v>8</v>
      </c>
      <c r="G17" s="17" t="s">
        <v>1489</v>
      </c>
      <c r="H17" s="17" t="s">
        <v>1510</v>
      </c>
    </row>
    <row r="18" s="9" customFormat="1" ht="42.75" spans="1:8">
      <c r="A18" s="20"/>
      <c r="B18" s="20"/>
      <c r="C18" s="19" t="s">
        <v>1513</v>
      </c>
      <c r="D18" s="17" t="s">
        <v>1514</v>
      </c>
      <c r="E18" s="17" t="s">
        <v>1515</v>
      </c>
      <c r="F18" s="17" t="s">
        <v>1516</v>
      </c>
      <c r="G18" s="17" t="s">
        <v>1489</v>
      </c>
      <c r="H18" s="17" t="s">
        <v>1517</v>
      </c>
    </row>
    <row r="19" s="9" customFormat="1" ht="57" spans="1:8">
      <c r="A19" s="20"/>
      <c r="B19" s="20"/>
      <c r="C19" s="19" t="s">
        <v>1513</v>
      </c>
      <c r="D19" s="17" t="s">
        <v>1514</v>
      </c>
      <c r="E19" s="17" t="s">
        <v>1518</v>
      </c>
      <c r="F19" s="21">
        <v>85</v>
      </c>
      <c r="G19" s="17" t="s">
        <v>1519</v>
      </c>
      <c r="H19" s="17" t="s">
        <v>1520</v>
      </c>
    </row>
    <row r="20" s="9" customFormat="1" ht="28.5" spans="1:8">
      <c r="A20" s="20"/>
      <c r="B20" s="20"/>
      <c r="C20" s="19" t="s">
        <v>1513</v>
      </c>
      <c r="D20" s="17" t="s">
        <v>1514</v>
      </c>
      <c r="E20" s="17" t="s">
        <v>1521</v>
      </c>
      <c r="F20" s="21" t="s">
        <v>1522</v>
      </c>
      <c r="G20" s="17" t="s">
        <v>1489</v>
      </c>
      <c r="H20" s="17" t="s">
        <v>1517</v>
      </c>
    </row>
    <row r="21" s="9" customFormat="1" ht="57" spans="1:8">
      <c r="A21" s="20"/>
      <c r="B21" s="20"/>
      <c r="C21" s="19" t="s">
        <v>1513</v>
      </c>
      <c r="D21" s="17" t="s">
        <v>1514</v>
      </c>
      <c r="E21" s="17" t="s">
        <v>1523</v>
      </c>
      <c r="F21" s="21" t="s">
        <v>1504</v>
      </c>
      <c r="G21" s="17" t="s">
        <v>1519</v>
      </c>
      <c r="H21" s="17" t="s">
        <v>1524</v>
      </c>
    </row>
    <row r="22" s="9" customFormat="1" ht="28.5" spans="1:8">
      <c r="A22" s="20"/>
      <c r="B22" s="20"/>
      <c r="C22" s="19" t="s">
        <v>1525</v>
      </c>
      <c r="D22" s="17" t="s">
        <v>1526</v>
      </c>
      <c r="E22" s="17" t="s">
        <v>1527</v>
      </c>
      <c r="F22" s="21" t="s">
        <v>1497</v>
      </c>
      <c r="G22" s="17" t="s">
        <v>1489</v>
      </c>
      <c r="H22" s="17" t="s">
        <v>1528</v>
      </c>
    </row>
    <row r="23" s="9" customFormat="1" ht="28.5" spans="1:8">
      <c r="A23" s="22"/>
      <c r="B23" s="22"/>
      <c r="C23" s="19" t="s">
        <v>1525</v>
      </c>
      <c r="D23" s="19" t="s">
        <v>1526</v>
      </c>
      <c r="E23" s="19" t="s">
        <v>1529</v>
      </c>
      <c r="F23" s="19">
        <v>100</v>
      </c>
      <c r="G23" s="19" t="s">
        <v>1489</v>
      </c>
      <c r="H23" s="19" t="s">
        <v>1530</v>
      </c>
    </row>
    <row r="24" s="9" customFormat="1" ht="28.5" spans="1:8">
      <c r="A24" s="19" t="s">
        <v>1531</v>
      </c>
      <c r="B24" s="23"/>
      <c r="C24" s="19"/>
      <c r="D24" s="19"/>
      <c r="E24" s="19"/>
      <c r="F24" s="19"/>
      <c r="G24" s="19"/>
      <c r="H24" s="19"/>
    </row>
    <row r="25" s="9" customFormat="1" ht="28.5" spans="1:8">
      <c r="A25" s="23" t="s">
        <v>1532</v>
      </c>
      <c r="B25" s="23" t="s">
        <v>1533</v>
      </c>
      <c r="C25" s="19" t="s">
        <v>1485</v>
      </c>
      <c r="D25" s="19" t="s">
        <v>1486</v>
      </c>
      <c r="E25" s="19" t="s">
        <v>1534</v>
      </c>
      <c r="F25" s="24" t="s">
        <v>1535</v>
      </c>
      <c r="G25" s="19" t="s">
        <v>1536</v>
      </c>
      <c r="H25" s="19" t="s">
        <v>1537</v>
      </c>
    </row>
    <row r="26" s="9" customFormat="1" ht="28.5" spans="1:8">
      <c r="A26" s="23"/>
      <c r="B26" s="23"/>
      <c r="C26" s="19" t="s">
        <v>1485</v>
      </c>
      <c r="D26" s="19" t="s">
        <v>1486</v>
      </c>
      <c r="E26" s="19" t="s">
        <v>1538</v>
      </c>
      <c r="F26" s="24" t="s">
        <v>1539</v>
      </c>
      <c r="G26" s="19" t="s">
        <v>1536</v>
      </c>
      <c r="H26" s="19" t="s">
        <v>1537</v>
      </c>
    </row>
    <row r="27" s="9" customFormat="1" ht="28.5" spans="1:8">
      <c r="A27" s="23"/>
      <c r="B27" s="23"/>
      <c r="C27" s="19" t="s">
        <v>1485</v>
      </c>
      <c r="D27" s="19" t="s">
        <v>1486</v>
      </c>
      <c r="E27" s="19" t="s">
        <v>1540</v>
      </c>
      <c r="F27" s="19" t="s">
        <v>1541</v>
      </c>
      <c r="G27" s="19" t="s">
        <v>1536</v>
      </c>
      <c r="H27" s="19" t="s">
        <v>1542</v>
      </c>
    </row>
    <row r="28" s="9" customFormat="1" ht="28.5" spans="1:8">
      <c r="A28" s="23"/>
      <c r="B28" s="23"/>
      <c r="C28" s="19" t="s">
        <v>1485</v>
      </c>
      <c r="D28" s="19" t="s">
        <v>1486</v>
      </c>
      <c r="E28" s="19" t="s">
        <v>1543</v>
      </c>
      <c r="F28" s="19" t="s">
        <v>1544</v>
      </c>
      <c r="G28" s="19" t="s">
        <v>1536</v>
      </c>
      <c r="H28" s="19" t="s">
        <v>1542</v>
      </c>
    </row>
    <row r="29" s="9" customFormat="1" ht="28.5" spans="1:8">
      <c r="A29" s="23"/>
      <c r="B29" s="23"/>
      <c r="C29" s="19" t="s">
        <v>1485</v>
      </c>
      <c r="D29" s="19" t="s">
        <v>1486</v>
      </c>
      <c r="E29" s="19" t="s">
        <v>1545</v>
      </c>
      <c r="F29" s="19" t="s">
        <v>1541</v>
      </c>
      <c r="G29" s="19" t="s">
        <v>1536</v>
      </c>
      <c r="H29" s="19" t="s">
        <v>1546</v>
      </c>
    </row>
    <row r="30" s="9" customFormat="1" ht="28.5" spans="1:8">
      <c r="A30" s="23"/>
      <c r="B30" s="23"/>
      <c r="C30" s="19" t="s">
        <v>1485</v>
      </c>
      <c r="D30" s="19" t="s">
        <v>1486</v>
      </c>
      <c r="E30" s="19" t="s">
        <v>1547</v>
      </c>
      <c r="F30" s="19" t="s">
        <v>1548</v>
      </c>
      <c r="G30" s="19" t="s">
        <v>1536</v>
      </c>
      <c r="H30" s="19" t="s">
        <v>1542</v>
      </c>
    </row>
    <row r="31" s="9" customFormat="1" ht="28.5" spans="1:8">
      <c r="A31" s="23"/>
      <c r="B31" s="23"/>
      <c r="C31" s="19" t="s">
        <v>1485</v>
      </c>
      <c r="D31" s="19" t="s">
        <v>1486</v>
      </c>
      <c r="E31" s="19" t="s">
        <v>1549</v>
      </c>
      <c r="F31" s="19" t="s">
        <v>1541</v>
      </c>
      <c r="G31" s="19" t="s">
        <v>1536</v>
      </c>
      <c r="H31" s="19" t="s">
        <v>1546</v>
      </c>
    </row>
    <row r="32" s="9" customFormat="1" ht="28.5" spans="1:8">
      <c r="A32" s="23"/>
      <c r="B32" s="23"/>
      <c r="C32" s="19" t="s">
        <v>1485</v>
      </c>
      <c r="D32" s="19" t="s">
        <v>1486</v>
      </c>
      <c r="E32" s="19" t="s">
        <v>1550</v>
      </c>
      <c r="F32" s="19" t="s">
        <v>1541</v>
      </c>
      <c r="G32" s="19" t="s">
        <v>1536</v>
      </c>
      <c r="H32" s="19" t="s">
        <v>1546</v>
      </c>
    </row>
    <row r="33" s="9" customFormat="1" ht="28.5" spans="1:8">
      <c r="A33" s="23"/>
      <c r="B33" s="23"/>
      <c r="C33" s="19" t="s">
        <v>1485</v>
      </c>
      <c r="D33" s="19" t="s">
        <v>1486</v>
      </c>
      <c r="E33" s="19" t="s">
        <v>1551</v>
      </c>
      <c r="F33" s="19" t="s">
        <v>1541</v>
      </c>
      <c r="G33" s="19" t="s">
        <v>1536</v>
      </c>
      <c r="H33" s="19" t="s">
        <v>1546</v>
      </c>
    </row>
    <row r="34" s="9" customFormat="1" ht="71.25" spans="1:8">
      <c r="A34" s="23"/>
      <c r="B34" s="23"/>
      <c r="C34" s="19" t="s">
        <v>1485</v>
      </c>
      <c r="D34" s="19" t="s">
        <v>1508</v>
      </c>
      <c r="E34" s="19" t="s">
        <v>1552</v>
      </c>
      <c r="F34" s="24" t="s">
        <v>1553</v>
      </c>
      <c r="G34" s="19" t="s">
        <v>1554</v>
      </c>
      <c r="H34" s="25" t="s">
        <v>1555</v>
      </c>
    </row>
    <row r="35" s="9" customFormat="1" ht="57" spans="1:8">
      <c r="A35" s="23"/>
      <c r="B35" s="23"/>
      <c r="C35" s="19" t="s">
        <v>1485</v>
      </c>
      <c r="D35" s="19" t="s">
        <v>1508</v>
      </c>
      <c r="E35" s="19" t="s">
        <v>1556</v>
      </c>
      <c r="F35" s="24" t="s">
        <v>1557</v>
      </c>
      <c r="G35" s="19" t="s">
        <v>1554</v>
      </c>
      <c r="H35" s="19" t="s">
        <v>1558</v>
      </c>
    </row>
    <row r="36" s="9" customFormat="1" ht="57" spans="1:8">
      <c r="A36" s="23"/>
      <c r="B36" s="23"/>
      <c r="C36" s="19" t="s">
        <v>1485</v>
      </c>
      <c r="D36" s="19" t="s">
        <v>1508</v>
      </c>
      <c r="E36" s="19" t="s">
        <v>1559</v>
      </c>
      <c r="F36" s="19" t="s">
        <v>1560</v>
      </c>
      <c r="G36" s="19" t="s">
        <v>1554</v>
      </c>
      <c r="H36" s="19" t="s">
        <v>1561</v>
      </c>
    </row>
    <row r="37" s="9" customFormat="1" ht="57" spans="1:8">
      <c r="A37" s="23"/>
      <c r="B37" s="23"/>
      <c r="C37" s="19" t="s">
        <v>1485</v>
      </c>
      <c r="D37" s="19" t="s">
        <v>1508</v>
      </c>
      <c r="E37" s="19" t="s">
        <v>1562</v>
      </c>
      <c r="F37" s="19" t="s">
        <v>1563</v>
      </c>
      <c r="G37" s="19" t="s">
        <v>1554</v>
      </c>
      <c r="H37" s="19" t="s">
        <v>1564</v>
      </c>
    </row>
    <row r="38" s="9" customFormat="1" ht="57" spans="1:8">
      <c r="A38" s="23"/>
      <c r="B38" s="23"/>
      <c r="C38" s="19" t="s">
        <v>1485</v>
      </c>
      <c r="D38" s="19" t="s">
        <v>1508</v>
      </c>
      <c r="E38" s="19" t="s">
        <v>1565</v>
      </c>
      <c r="F38" s="19" t="s">
        <v>1566</v>
      </c>
      <c r="G38" s="19" t="s">
        <v>1554</v>
      </c>
      <c r="H38" s="19" t="s">
        <v>1567</v>
      </c>
    </row>
    <row r="39" s="9" customFormat="1" ht="57" spans="1:8">
      <c r="A39" s="23"/>
      <c r="B39" s="23"/>
      <c r="C39" s="19" t="s">
        <v>1485</v>
      </c>
      <c r="D39" s="19" t="s">
        <v>1508</v>
      </c>
      <c r="E39" s="19" t="s">
        <v>1568</v>
      </c>
      <c r="F39" s="19" t="s">
        <v>1569</v>
      </c>
      <c r="G39" s="19" t="s">
        <v>1554</v>
      </c>
      <c r="H39" s="19" t="s">
        <v>1570</v>
      </c>
    </row>
    <row r="40" s="9" customFormat="1" ht="57" spans="1:8">
      <c r="A40" s="23"/>
      <c r="B40" s="23"/>
      <c r="C40" s="19" t="s">
        <v>1485</v>
      </c>
      <c r="D40" s="19" t="s">
        <v>1508</v>
      </c>
      <c r="E40" s="19" t="s">
        <v>1571</v>
      </c>
      <c r="F40" s="19" t="s">
        <v>1572</v>
      </c>
      <c r="G40" s="19" t="s">
        <v>1554</v>
      </c>
      <c r="H40" s="19" t="s">
        <v>1573</v>
      </c>
    </row>
    <row r="41" s="9" customFormat="1" ht="71.25" spans="1:8">
      <c r="A41" s="23"/>
      <c r="B41" s="23"/>
      <c r="C41" s="19" t="s">
        <v>1485</v>
      </c>
      <c r="D41" s="19" t="s">
        <v>1508</v>
      </c>
      <c r="E41" s="19" t="s">
        <v>1574</v>
      </c>
      <c r="F41" s="19" t="s">
        <v>1575</v>
      </c>
      <c r="G41" s="19" t="s">
        <v>1554</v>
      </c>
      <c r="H41" s="19" t="s">
        <v>1576</v>
      </c>
    </row>
    <row r="42" s="9" customFormat="1" ht="57" spans="1:8">
      <c r="A42" s="23"/>
      <c r="B42" s="23"/>
      <c r="C42" s="19" t="s">
        <v>1485</v>
      </c>
      <c r="D42" s="19" t="s">
        <v>1508</v>
      </c>
      <c r="E42" s="19" t="s">
        <v>1577</v>
      </c>
      <c r="F42" s="19" t="s">
        <v>1578</v>
      </c>
      <c r="G42" s="19" t="s">
        <v>1554</v>
      </c>
      <c r="H42" s="19" t="s">
        <v>1579</v>
      </c>
    </row>
    <row r="43" s="9" customFormat="1" ht="28.5" spans="1:8">
      <c r="A43" s="23"/>
      <c r="B43" s="23"/>
      <c r="C43" s="19" t="s">
        <v>1485</v>
      </c>
      <c r="D43" s="19" t="s">
        <v>1580</v>
      </c>
      <c r="E43" s="19" t="s">
        <v>1581</v>
      </c>
      <c r="F43" s="19" t="s">
        <v>1582</v>
      </c>
      <c r="G43" s="19" t="s">
        <v>1583</v>
      </c>
      <c r="H43" s="19" t="s">
        <v>1583</v>
      </c>
    </row>
    <row r="44" s="9" customFormat="1" ht="185.25" spans="1:8">
      <c r="A44" s="23"/>
      <c r="B44" s="23"/>
      <c r="C44" s="19" t="s">
        <v>1513</v>
      </c>
      <c r="D44" s="19" t="s">
        <v>1584</v>
      </c>
      <c r="E44" s="19" t="s">
        <v>1585</v>
      </c>
      <c r="F44" s="19" t="s">
        <v>1586</v>
      </c>
      <c r="G44" s="19" t="s">
        <v>1587</v>
      </c>
      <c r="H44" s="19" t="s">
        <v>1588</v>
      </c>
    </row>
    <row r="45" s="9" customFormat="1" ht="299.25" spans="1:8">
      <c r="A45" s="23"/>
      <c r="B45" s="23"/>
      <c r="C45" s="19" t="s">
        <v>1513</v>
      </c>
      <c r="D45" s="19" t="s">
        <v>1584</v>
      </c>
      <c r="E45" s="19" t="s">
        <v>1589</v>
      </c>
      <c r="F45" s="19" t="s">
        <v>1590</v>
      </c>
      <c r="G45" s="19" t="s">
        <v>1591</v>
      </c>
      <c r="H45" s="19" t="s">
        <v>1592</v>
      </c>
    </row>
    <row r="46" s="9" customFormat="1" ht="57" spans="1:8">
      <c r="A46" s="23"/>
      <c r="B46" s="23"/>
      <c r="C46" s="19" t="s">
        <v>1513</v>
      </c>
      <c r="D46" s="19" t="s">
        <v>1514</v>
      </c>
      <c r="E46" s="19" t="s">
        <v>1593</v>
      </c>
      <c r="F46" s="26" t="s">
        <v>1594</v>
      </c>
      <c r="G46" s="19" t="s">
        <v>1595</v>
      </c>
      <c r="H46" s="19" t="s">
        <v>1596</v>
      </c>
    </row>
    <row r="47" s="9" customFormat="1" ht="71.25" spans="1:8">
      <c r="A47" s="23"/>
      <c r="B47" s="23"/>
      <c r="C47" s="19" t="s">
        <v>1513</v>
      </c>
      <c r="D47" s="19" t="s">
        <v>1514</v>
      </c>
      <c r="E47" s="19" t="s">
        <v>1597</v>
      </c>
      <c r="F47" s="19" t="s">
        <v>1598</v>
      </c>
      <c r="G47" s="19" t="s">
        <v>1595</v>
      </c>
      <c r="H47" s="19" t="s">
        <v>1599</v>
      </c>
    </row>
    <row r="48" s="9" customFormat="1" ht="85.5" spans="1:8">
      <c r="A48" s="23"/>
      <c r="B48" s="23"/>
      <c r="C48" s="19" t="s">
        <v>1513</v>
      </c>
      <c r="D48" s="19" t="s">
        <v>1514</v>
      </c>
      <c r="E48" s="19" t="s">
        <v>1600</v>
      </c>
      <c r="F48" s="19" t="s">
        <v>1601</v>
      </c>
      <c r="G48" s="19" t="s">
        <v>1602</v>
      </c>
      <c r="H48" s="19" t="s">
        <v>1603</v>
      </c>
    </row>
    <row r="49" s="9" customFormat="1" ht="114" spans="1:8">
      <c r="A49" s="23"/>
      <c r="B49" s="23"/>
      <c r="C49" s="19" t="s">
        <v>1513</v>
      </c>
      <c r="D49" s="19" t="s">
        <v>1604</v>
      </c>
      <c r="E49" s="19" t="s">
        <v>1605</v>
      </c>
      <c r="F49" s="19" t="s">
        <v>1606</v>
      </c>
      <c r="G49" s="19" t="s">
        <v>1607</v>
      </c>
      <c r="H49" s="19" t="s">
        <v>1608</v>
      </c>
    </row>
    <row r="50" s="9" customFormat="1" ht="71.25" spans="1:8">
      <c r="A50" s="23"/>
      <c r="B50" s="23"/>
      <c r="C50" s="19" t="s">
        <v>1513</v>
      </c>
      <c r="D50" s="19" t="s">
        <v>1609</v>
      </c>
      <c r="E50" s="19" t="s">
        <v>1610</v>
      </c>
      <c r="F50" s="19" t="s">
        <v>1611</v>
      </c>
      <c r="G50" s="19" t="s">
        <v>1612</v>
      </c>
      <c r="H50" s="19" t="s">
        <v>1613</v>
      </c>
    </row>
    <row r="51" s="9" customFormat="1" ht="57" spans="1:8">
      <c r="A51" s="23"/>
      <c r="B51" s="23"/>
      <c r="C51" s="19" t="s">
        <v>1513</v>
      </c>
      <c r="D51" s="19" t="s">
        <v>1609</v>
      </c>
      <c r="E51" s="19" t="s">
        <v>1614</v>
      </c>
      <c r="F51" s="19" t="s">
        <v>1615</v>
      </c>
      <c r="G51" s="19" t="s">
        <v>1616</v>
      </c>
      <c r="H51" s="19" t="s">
        <v>1617</v>
      </c>
    </row>
    <row r="52" s="9" customFormat="1" ht="409.5" spans="1:8">
      <c r="A52" s="23"/>
      <c r="B52" s="23"/>
      <c r="C52" s="19" t="s">
        <v>1513</v>
      </c>
      <c r="D52" s="19" t="s">
        <v>1609</v>
      </c>
      <c r="E52" s="19" t="s">
        <v>1618</v>
      </c>
      <c r="F52" s="19" t="s">
        <v>1611</v>
      </c>
      <c r="G52" s="19" t="s">
        <v>1619</v>
      </c>
      <c r="H52" s="19" t="s">
        <v>1620</v>
      </c>
    </row>
    <row r="53" s="9" customFormat="1" ht="28.5" spans="1:8">
      <c r="A53" s="23"/>
      <c r="B53" s="23"/>
      <c r="C53" s="19" t="s">
        <v>1525</v>
      </c>
      <c r="D53" s="19" t="s">
        <v>1526</v>
      </c>
      <c r="E53" s="19" t="s">
        <v>1621</v>
      </c>
      <c r="F53" s="19" t="s">
        <v>1622</v>
      </c>
      <c r="G53" s="19" t="s">
        <v>1623</v>
      </c>
      <c r="H53" s="19" t="s">
        <v>1624</v>
      </c>
    </row>
    <row r="54" s="9" customFormat="1" ht="14.25" spans="1:8">
      <c r="A54" s="16" t="s">
        <v>1625</v>
      </c>
      <c r="B54" s="16"/>
      <c r="C54" s="16"/>
      <c r="D54" s="16"/>
      <c r="E54" s="17"/>
      <c r="F54" s="17"/>
      <c r="G54" s="17"/>
      <c r="H54" s="17"/>
    </row>
    <row r="55" s="9" customFormat="1" ht="409.5" spans="1:8">
      <c r="A55" s="20" t="s">
        <v>1626</v>
      </c>
      <c r="B55" s="27" t="s">
        <v>1627</v>
      </c>
      <c r="C55" s="19" t="s">
        <v>1485</v>
      </c>
      <c r="D55" s="19" t="s">
        <v>1486</v>
      </c>
      <c r="E55" s="28" t="s">
        <v>1628</v>
      </c>
      <c r="F55" s="29" t="s">
        <v>1629</v>
      </c>
      <c r="G55" s="28" t="s">
        <v>1630</v>
      </c>
      <c r="H55" s="28" t="s">
        <v>1631</v>
      </c>
    </row>
    <row r="56" s="9" customFormat="1" ht="409.5" spans="1:8">
      <c r="A56" s="20"/>
      <c r="B56" s="27"/>
      <c r="C56" s="19" t="s">
        <v>1485</v>
      </c>
      <c r="D56" s="19" t="s">
        <v>1486</v>
      </c>
      <c r="E56" s="28" t="s">
        <v>1632</v>
      </c>
      <c r="F56" s="29" t="s">
        <v>1633</v>
      </c>
      <c r="G56" s="28" t="s">
        <v>1630</v>
      </c>
      <c r="H56" s="17" t="s">
        <v>1634</v>
      </c>
    </row>
    <row r="57" s="9" customFormat="1" ht="409.5" spans="1:8">
      <c r="A57" s="20"/>
      <c r="B57" s="27"/>
      <c r="C57" s="19" t="s">
        <v>1485</v>
      </c>
      <c r="D57" s="19" t="s">
        <v>1486</v>
      </c>
      <c r="E57" s="28" t="s">
        <v>1635</v>
      </c>
      <c r="F57" s="29" t="s">
        <v>1636</v>
      </c>
      <c r="G57" s="28" t="s">
        <v>1630</v>
      </c>
      <c r="H57" s="30" t="s">
        <v>1634</v>
      </c>
    </row>
    <row r="58" s="9" customFormat="1" ht="313.5" spans="1:8">
      <c r="A58" s="20"/>
      <c r="B58" s="27"/>
      <c r="C58" s="19" t="s">
        <v>1485</v>
      </c>
      <c r="D58" s="19" t="s">
        <v>1486</v>
      </c>
      <c r="E58" s="28" t="s">
        <v>1637</v>
      </c>
      <c r="F58" s="29" t="s">
        <v>1638</v>
      </c>
      <c r="G58" s="28" t="s">
        <v>1630</v>
      </c>
      <c r="H58" s="30" t="s">
        <v>1639</v>
      </c>
    </row>
    <row r="59" s="9" customFormat="1" ht="156.75" spans="1:8">
      <c r="A59" s="20"/>
      <c r="B59" s="27"/>
      <c r="C59" s="19" t="s">
        <v>1485</v>
      </c>
      <c r="D59" s="19" t="s">
        <v>1486</v>
      </c>
      <c r="E59" s="28" t="s">
        <v>1640</v>
      </c>
      <c r="F59" s="29" t="s">
        <v>1641</v>
      </c>
      <c r="G59" s="28" t="s">
        <v>1630</v>
      </c>
      <c r="H59" s="30" t="s">
        <v>1642</v>
      </c>
    </row>
    <row r="60" s="9" customFormat="1" ht="370.5" spans="1:8">
      <c r="A60" s="20"/>
      <c r="B60" s="27"/>
      <c r="C60" s="19" t="s">
        <v>1485</v>
      </c>
      <c r="D60" s="31" t="s">
        <v>1495</v>
      </c>
      <c r="E60" s="28" t="s">
        <v>1643</v>
      </c>
      <c r="F60" s="29" t="s">
        <v>1644</v>
      </c>
      <c r="G60" s="28" t="s">
        <v>1630</v>
      </c>
      <c r="H60" s="30" t="s">
        <v>1645</v>
      </c>
    </row>
    <row r="61" s="9" customFormat="1" ht="156.75" spans="1:8">
      <c r="A61" s="20"/>
      <c r="B61" s="27"/>
      <c r="C61" s="19" t="s">
        <v>1485</v>
      </c>
      <c r="D61" s="31" t="s">
        <v>1580</v>
      </c>
      <c r="E61" s="28" t="s">
        <v>1646</v>
      </c>
      <c r="F61" s="29" t="s">
        <v>1647</v>
      </c>
      <c r="G61" s="28" t="s">
        <v>1630</v>
      </c>
      <c r="H61" s="30" t="s">
        <v>1642</v>
      </c>
    </row>
    <row r="62" s="9" customFormat="1" ht="313.5" spans="1:8">
      <c r="A62" s="20"/>
      <c r="B62" s="27"/>
      <c r="C62" s="19" t="s">
        <v>1485</v>
      </c>
      <c r="D62" s="28" t="s">
        <v>1508</v>
      </c>
      <c r="E62" s="30" t="s">
        <v>1648</v>
      </c>
      <c r="F62" s="32" t="s">
        <v>1649</v>
      </c>
      <c r="G62" s="28" t="s">
        <v>1630</v>
      </c>
      <c r="H62" s="30" t="s">
        <v>1639</v>
      </c>
    </row>
    <row r="63" s="9" customFormat="1" ht="409.5" spans="1:8">
      <c r="A63" s="20"/>
      <c r="B63" s="27"/>
      <c r="C63" s="19" t="s">
        <v>1485</v>
      </c>
      <c r="D63" s="28" t="s">
        <v>1508</v>
      </c>
      <c r="E63" s="28" t="s">
        <v>1650</v>
      </c>
      <c r="F63" s="29" t="s">
        <v>1651</v>
      </c>
      <c r="G63" s="28" t="s">
        <v>1630</v>
      </c>
      <c r="H63" s="28" t="s">
        <v>1631</v>
      </c>
    </row>
    <row r="64" s="9" customFormat="1" ht="313.5" spans="1:8">
      <c r="A64" s="20"/>
      <c r="B64" s="27"/>
      <c r="C64" s="19" t="s">
        <v>1485</v>
      </c>
      <c r="D64" s="28" t="s">
        <v>1508</v>
      </c>
      <c r="E64" s="28" t="s">
        <v>1652</v>
      </c>
      <c r="F64" s="29" t="s">
        <v>1653</v>
      </c>
      <c r="G64" s="28" t="s">
        <v>1630</v>
      </c>
      <c r="H64" s="30" t="s">
        <v>1639</v>
      </c>
    </row>
    <row r="65" s="9" customFormat="1" ht="409.5" spans="1:8">
      <c r="A65" s="20"/>
      <c r="B65" s="27"/>
      <c r="C65" s="19" t="s">
        <v>1485</v>
      </c>
      <c r="D65" s="28" t="s">
        <v>1508</v>
      </c>
      <c r="E65" s="28" t="s">
        <v>1654</v>
      </c>
      <c r="F65" s="29" t="s">
        <v>1655</v>
      </c>
      <c r="G65" s="28" t="s">
        <v>1630</v>
      </c>
      <c r="H65" s="28" t="s">
        <v>1631</v>
      </c>
    </row>
    <row r="66" s="9" customFormat="1" ht="156.75" spans="1:8">
      <c r="A66" s="20"/>
      <c r="B66" s="27"/>
      <c r="C66" s="19" t="s">
        <v>1485</v>
      </c>
      <c r="D66" s="28" t="s">
        <v>1508</v>
      </c>
      <c r="E66" s="28" t="s">
        <v>1656</v>
      </c>
      <c r="F66" s="29" t="s">
        <v>1657</v>
      </c>
      <c r="G66" s="28" t="s">
        <v>1630</v>
      </c>
      <c r="H66" s="30" t="s">
        <v>1642</v>
      </c>
    </row>
    <row r="67" s="9" customFormat="1" ht="409.5" spans="1:8">
      <c r="A67" s="20"/>
      <c r="B67" s="27"/>
      <c r="C67" s="19" t="s">
        <v>1513</v>
      </c>
      <c r="D67" s="31" t="s">
        <v>1514</v>
      </c>
      <c r="E67" s="28" t="s">
        <v>1658</v>
      </c>
      <c r="F67" s="29" t="s">
        <v>1659</v>
      </c>
      <c r="G67" s="28" t="s">
        <v>1630</v>
      </c>
      <c r="H67" s="28" t="s">
        <v>1631</v>
      </c>
    </row>
    <row r="68" s="9" customFormat="1" ht="156.75" spans="1:8">
      <c r="A68" s="20"/>
      <c r="B68" s="27"/>
      <c r="C68" s="19" t="s">
        <v>1513</v>
      </c>
      <c r="D68" s="31" t="s">
        <v>1514</v>
      </c>
      <c r="E68" s="28" t="s">
        <v>1660</v>
      </c>
      <c r="F68" s="29" t="s">
        <v>1661</v>
      </c>
      <c r="G68" s="28" t="s">
        <v>1662</v>
      </c>
      <c r="H68" s="30" t="s">
        <v>1642</v>
      </c>
    </row>
    <row r="69" s="9" customFormat="1" ht="156.75" spans="1:8">
      <c r="A69" s="22"/>
      <c r="B69" s="33"/>
      <c r="C69" s="19" t="s">
        <v>1525</v>
      </c>
      <c r="D69" s="31" t="s">
        <v>1526</v>
      </c>
      <c r="E69" s="31" t="s">
        <v>1663</v>
      </c>
      <c r="F69" s="34" t="s">
        <v>1664</v>
      </c>
      <c r="G69" s="28" t="s">
        <v>1630</v>
      </c>
      <c r="H69" s="30" t="s">
        <v>1642</v>
      </c>
    </row>
    <row r="70" s="9" customFormat="1" ht="114" spans="1:8">
      <c r="A70" s="35" t="s">
        <v>1665</v>
      </c>
      <c r="B70" s="36" t="s">
        <v>1666</v>
      </c>
      <c r="C70" s="31" t="s">
        <v>1485</v>
      </c>
      <c r="D70" s="31" t="s">
        <v>1486</v>
      </c>
      <c r="E70" s="31" t="s">
        <v>1667</v>
      </c>
      <c r="F70" s="34" t="s">
        <v>1668</v>
      </c>
      <c r="G70" s="31" t="s">
        <v>1669</v>
      </c>
      <c r="H70" s="30" t="s">
        <v>1670</v>
      </c>
    </row>
    <row r="71" s="9" customFormat="1" ht="114" spans="1:8">
      <c r="A71" s="37"/>
      <c r="B71" s="27"/>
      <c r="C71" s="19" t="s">
        <v>1485</v>
      </c>
      <c r="D71" s="31" t="s">
        <v>1486</v>
      </c>
      <c r="E71" s="31" t="s">
        <v>1671</v>
      </c>
      <c r="F71" s="34" t="s">
        <v>1672</v>
      </c>
      <c r="G71" s="31" t="s">
        <v>1669</v>
      </c>
      <c r="H71" s="30" t="s">
        <v>1670</v>
      </c>
    </row>
    <row r="72" s="9" customFormat="1" ht="114" spans="1:8">
      <c r="A72" s="37"/>
      <c r="B72" s="27"/>
      <c r="C72" s="19" t="s">
        <v>1485</v>
      </c>
      <c r="D72" s="31" t="s">
        <v>1486</v>
      </c>
      <c r="E72" s="31" t="s">
        <v>1673</v>
      </c>
      <c r="F72" s="34" t="s">
        <v>1674</v>
      </c>
      <c r="G72" s="31" t="s">
        <v>1669</v>
      </c>
      <c r="H72" s="30" t="s">
        <v>1670</v>
      </c>
    </row>
    <row r="73" s="9" customFormat="1" ht="14.25" spans="1:8">
      <c r="A73" s="37"/>
      <c r="B73" s="27"/>
      <c r="C73" s="19" t="s">
        <v>1485</v>
      </c>
      <c r="D73" s="31" t="s">
        <v>1486</v>
      </c>
      <c r="E73" s="31" t="s">
        <v>1675</v>
      </c>
      <c r="F73" s="34" t="s">
        <v>1676</v>
      </c>
      <c r="G73" s="31" t="s">
        <v>1669</v>
      </c>
      <c r="H73" s="30"/>
    </row>
    <row r="74" s="9" customFormat="1" ht="114" spans="1:8">
      <c r="A74" s="37"/>
      <c r="B74" s="27"/>
      <c r="C74" s="19" t="s">
        <v>1485</v>
      </c>
      <c r="D74" s="31" t="s">
        <v>1486</v>
      </c>
      <c r="E74" s="31" t="s">
        <v>1677</v>
      </c>
      <c r="F74" s="34" t="s">
        <v>1678</v>
      </c>
      <c r="G74" s="31" t="s">
        <v>1669</v>
      </c>
      <c r="H74" s="30" t="s">
        <v>1670</v>
      </c>
    </row>
    <row r="75" s="9" customFormat="1" ht="128.25" spans="1:8">
      <c r="A75" s="37"/>
      <c r="B75" s="27"/>
      <c r="C75" s="19" t="s">
        <v>1485</v>
      </c>
      <c r="D75" s="31" t="s">
        <v>1486</v>
      </c>
      <c r="E75" s="28" t="s">
        <v>1679</v>
      </c>
      <c r="F75" s="34" t="s">
        <v>1622</v>
      </c>
      <c r="G75" s="31" t="s">
        <v>1669</v>
      </c>
      <c r="H75" s="30" t="s">
        <v>1680</v>
      </c>
    </row>
    <row r="76" s="9" customFormat="1" ht="114" spans="1:8">
      <c r="A76" s="37"/>
      <c r="B76" s="27"/>
      <c r="C76" s="19" t="s">
        <v>1485</v>
      </c>
      <c r="D76" s="31" t="s">
        <v>1495</v>
      </c>
      <c r="E76" s="31" t="s">
        <v>1681</v>
      </c>
      <c r="F76" s="34" t="s">
        <v>1647</v>
      </c>
      <c r="G76" s="31" t="s">
        <v>1669</v>
      </c>
      <c r="H76" s="30" t="s">
        <v>1670</v>
      </c>
    </row>
    <row r="77" s="9" customFormat="1" ht="114" spans="1:8">
      <c r="A77" s="37"/>
      <c r="B77" s="27"/>
      <c r="C77" s="19" t="s">
        <v>1485</v>
      </c>
      <c r="D77" s="31" t="s">
        <v>1580</v>
      </c>
      <c r="E77" s="31" t="s">
        <v>1682</v>
      </c>
      <c r="F77" s="34" t="s">
        <v>1647</v>
      </c>
      <c r="G77" s="31" t="s">
        <v>1669</v>
      </c>
      <c r="H77" s="30" t="s">
        <v>1670</v>
      </c>
    </row>
    <row r="78" s="9" customFormat="1" ht="128.25" spans="1:8">
      <c r="A78" s="37"/>
      <c r="B78" s="27"/>
      <c r="C78" s="19" t="s">
        <v>1485</v>
      </c>
      <c r="D78" s="31" t="s">
        <v>1508</v>
      </c>
      <c r="E78" s="31" t="s">
        <v>1683</v>
      </c>
      <c r="F78" s="34" t="s">
        <v>1684</v>
      </c>
      <c r="G78" s="31" t="s">
        <v>1669</v>
      </c>
      <c r="H78" s="30" t="s">
        <v>1680</v>
      </c>
    </row>
    <row r="79" s="9" customFormat="1" ht="128.25" spans="1:8">
      <c r="A79" s="37"/>
      <c r="B79" s="27"/>
      <c r="C79" s="19" t="s">
        <v>1485</v>
      </c>
      <c r="D79" s="31" t="s">
        <v>1508</v>
      </c>
      <c r="E79" s="31" t="s">
        <v>1685</v>
      </c>
      <c r="F79" s="34" t="s">
        <v>1686</v>
      </c>
      <c r="G79" s="31" t="s">
        <v>1669</v>
      </c>
      <c r="H79" s="30" t="s">
        <v>1680</v>
      </c>
    </row>
    <row r="80" s="9" customFormat="1" ht="114" spans="1:8">
      <c r="A80" s="37"/>
      <c r="B80" s="27"/>
      <c r="C80" s="19" t="s">
        <v>1485</v>
      </c>
      <c r="D80" s="31" t="s">
        <v>1508</v>
      </c>
      <c r="E80" s="31" t="s">
        <v>1687</v>
      </c>
      <c r="F80" s="34" t="s">
        <v>1688</v>
      </c>
      <c r="G80" s="31" t="s">
        <v>1669</v>
      </c>
      <c r="H80" s="30" t="s">
        <v>1670</v>
      </c>
    </row>
    <row r="81" s="9" customFormat="1" ht="128.25" spans="1:8">
      <c r="A81" s="37"/>
      <c r="B81" s="27"/>
      <c r="C81" s="19" t="s">
        <v>1485</v>
      </c>
      <c r="D81" s="31" t="s">
        <v>1508</v>
      </c>
      <c r="E81" s="31" t="s">
        <v>1689</v>
      </c>
      <c r="F81" s="34" t="s">
        <v>1690</v>
      </c>
      <c r="G81" s="31" t="s">
        <v>1669</v>
      </c>
      <c r="H81" s="30" t="s">
        <v>1680</v>
      </c>
    </row>
    <row r="82" s="9" customFormat="1" ht="128.25" spans="1:8">
      <c r="A82" s="37"/>
      <c r="B82" s="27"/>
      <c r="C82" s="19" t="s">
        <v>1485</v>
      </c>
      <c r="D82" s="31" t="s">
        <v>1508</v>
      </c>
      <c r="E82" s="31" t="s">
        <v>1691</v>
      </c>
      <c r="F82" s="34" t="s">
        <v>1692</v>
      </c>
      <c r="G82" s="31" t="s">
        <v>1669</v>
      </c>
      <c r="H82" s="30" t="s">
        <v>1680</v>
      </c>
    </row>
    <row r="83" s="9" customFormat="1" ht="114" spans="1:8">
      <c r="A83" s="37"/>
      <c r="B83" s="27"/>
      <c r="C83" s="19" t="s">
        <v>1485</v>
      </c>
      <c r="D83" s="31" t="s">
        <v>1508</v>
      </c>
      <c r="E83" s="28" t="s">
        <v>1693</v>
      </c>
      <c r="F83" s="34" t="s">
        <v>1694</v>
      </c>
      <c r="G83" s="31" t="s">
        <v>1669</v>
      </c>
      <c r="H83" s="30" t="s">
        <v>1670</v>
      </c>
    </row>
    <row r="84" s="9" customFormat="1" ht="128.25" spans="1:8">
      <c r="A84" s="37"/>
      <c r="B84" s="27"/>
      <c r="C84" s="31" t="s">
        <v>1513</v>
      </c>
      <c r="D84" s="31" t="s">
        <v>1514</v>
      </c>
      <c r="E84" s="30" t="s">
        <v>1695</v>
      </c>
      <c r="F84" s="34" t="s">
        <v>1622</v>
      </c>
      <c r="G84" s="31" t="s">
        <v>1669</v>
      </c>
      <c r="H84" s="30" t="s">
        <v>1680</v>
      </c>
    </row>
    <row r="85" s="9" customFormat="1" ht="128.25" spans="1:8">
      <c r="A85" s="37"/>
      <c r="B85" s="27"/>
      <c r="C85" s="31" t="s">
        <v>1513</v>
      </c>
      <c r="D85" s="31" t="s">
        <v>1514</v>
      </c>
      <c r="E85" s="30" t="s">
        <v>1696</v>
      </c>
      <c r="F85" s="34" t="s">
        <v>1697</v>
      </c>
      <c r="G85" s="31" t="s">
        <v>1669</v>
      </c>
      <c r="H85" s="30" t="s">
        <v>1680</v>
      </c>
    </row>
    <row r="86" s="9" customFormat="1" ht="128.25" spans="1:8">
      <c r="A86" s="37"/>
      <c r="B86" s="27"/>
      <c r="C86" s="31" t="s">
        <v>1513</v>
      </c>
      <c r="D86" s="31" t="s">
        <v>1514</v>
      </c>
      <c r="E86" s="30" t="s">
        <v>1698</v>
      </c>
      <c r="F86" s="34" t="s">
        <v>1699</v>
      </c>
      <c r="G86" s="31" t="s">
        <v>1669</v>
      </c>
      <c r="H86" s="30" t="s">
        <v>1680</v>
      </c>
    </row>
    <row r="87" s="9" customFormat="1" ht="57" spans="1:8">
      <c r="A87" s="37"/>
      <c r="B87" s="27"/>
      <c r="C87" s="31" t="s">
        <v>1513</v>
      </c>
      <c r="D87" s="31" t="s">
        <v>1514</v>
      </c>
      <c r="E87" s="30" t="s">
        <v>1700</v>
      </c>
      <c r="F87" s="34" t="s">
        <v>1701</v>
      </c>
      <c r="G87" s="31" t="s">
        <v>1669</v>
      </c>
      <c r="H87" s="30" t="s">
        <v>1702</v>
      </c>
    </row>
    <row r="88" s="9" customFormat="1" ht="57" spans="1:8">
      <c r="A88" s="37"/>
      <c r="B88" s="27"/>
      <c r="C88" s="31" t="s">
        <v>1513</v>
      </c>
      <c r="D88" s="31" t="s">
        <v>1514</v>
      </c>
      <c r="E88" s="30" t="s">
        <v>1703</v>
      </c>
      <c r="F88" s="34" t="s">
        <v>1704</v>
      </c>
      <c r="G88" s="31" t="s">
        <v>1669</v>
      </c>
      <c r="H88" s="30" t="s">
        <v>1702</v>
      </c>
    </row>
    <row r="89" s="9" customFormat="1" ht="57" spans="1:8">
      <c r="A89" s="38"/>
      <c r="B89" s="33"/>
      <c r="C89" s="19" t="s">
        <v>1525</v>
      </c>
      <c r="D89" s="31" t="s">
        <v>1526</v>
      </c>
      <c r="E89" s="31" t="s">
        <v>1705</v>
      </c>
      <c r="F89" s="39" t="s">
        <v>1622</v>
      </c>
      <c r="G89" s="31" t="s">
        <v>1669</v>
      </c>
      <c r="H89" s="30" t="s">
        <v>1702</v>
      </c>
    </row>
  </sheetData>
  <mergeCells count="9">
    <mergeCell ref="A2:H2"/>
    <mergeCell ref="A7:A23"/>
    <mergeCell ref="A25:A53"/>
    <mergeCell ref="A55:A69"/>
    <mergeCell ref="A70:A89"/>
    <mergeCell ref="B7:B23"/>
    <mergeCell ref="B25:B53"/>
    <mergeCell ref="B55:B69"/>
    <mergeCell ref="B70:B89"/>
  </mergeCells>
  <pageMargins left="0.75" right="0.75" top="1" bottom="1" header="0.509027777777778" footer="0.509027777777778"/>
  <pageSetup paperSize="9" scale="78"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F4" sqref="F4"/>
    </sheetView>
  </sheetViews>
  <sheetFormatPr defaultColWidth="9" defaultRowHeight="13.5" outlineLevelRow="5" outlineLevelCol="1"/>
  <cols>
    <col min="1" max="1" width="20.25" style="1" customWidth="1"/>
    <col min="2" max="2" width="110.625" style="1" customWidth="1"/>
    <col min="3" max="16384" width="9" style="1"/>
  </cols>
  <sheetData>
    <row r="1" ht="32" customHeight="1" spans="1:2">
      <c r="A1" s="2" t="s">
        <v>1706</v>
      </c>
      <c r="B1" s="2"/>
    </row>
    <row r="3" ht="40" customHeight="1" spans="1:2">
      <c r="A3" s="3" t="s">
        <v>1707</v>
      </c>
      <c r="B3" s="4" t="s">
        <v>1708</v>
      </c>
    </row>
    <row r="4" ht="80" customHeight="1" spans="1:2">
      <c r="A4" s="5" t="s">
        <v>1709</v>
      </c>
      <c r="B4" s="6" t="s">
        <v>1710</v>
      </c>
    </row>
    <row r="5" ht="351" spans="1:2">
      <c r="A5" s="5" t="s">
        <v>1711</v>
      </c>
      <c r="B5" s="6" t="s">
        <v>1712</v>
      </c>
    </row>
    <row r="6" ht="216" spans="1:2">
      <c r="A6" s="5" t="s">
        <v>1713</v>
      </c>
      <c r="B6" s="6" t="s">
        <v>1714</v>
      </c>
    </row>
  </sheetData>
  <mergeCells count="1">
    <mergeCell ref="A1:B1"/>
  </mergeCells>
  <conditionalFormatting sqref="A6">
    <cfRule type="expression" dxfId="1" priority="1" stopIfTrue="1">
      <formula>"len($A:$A)=3"</formula>
    </cfRule>
  </conditionalFormatting>
  <conditionalFormatting sqref="A4:A5">
    <cfRule type="expression" dxfId="1" priority="3"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17"/>
  <sheetViews>
    <sheetView showZeros="0" view="pageBreakPreview" zoomScaleNormal="100" workbookViewId="0">
      <pane xSplit="1" ySplit="3" topLeftCell="B1313" activePane="bottomRight" state="frozen"/>
      <selection/>
      <selection pane="topRight"/>
      <selection pane="bottomLeft"/>
      <selection pane="bottomRight" activeCell="B1317" sqref="B1317"/>
    </sheetView>
  </sheetViews>
  <sheetFormatPr defaultColWidth="9" defaultRowHeight="14.25" outlineLevelCol="3"/>
  <cols>
    <col min="1" max="1" width="44.5" style="158" customWidth="1"/>
    <col min="2" max="3" width="21.625" style="158" customWidth="1"/>
    <col min="4" max="4" width="21.625" style="358" customWidth="1"/>
    <col min="5" max="16384" width="9" style="158"/>
  </cols>
  <sheetData>
    <row r="1" s="190" customFormat="1" ht="45" customHeight="1" spans="1:4">
      <c r="A1" s="284" t="s">
        <v>87</v>
      </c>
      <c r="B1" s="284"/>
      <c r="C1" s="284"/>
      <c r="D1" s="284"/>
    </row>
    <row r="2" s="190" customFormat="1" ht="20.1" customHeight="1" spans="1:4">
      <c r="A2" s="359"/>
      <c r="B2" s="286"/>
      <c r="C2" s="360"/>
      <c r="D2" s="360" t="s">
        <v>2</v>
      </c>
    </row>
    <row r="3" s="356" customFormat="1" ht="39" customHeight="1" spans="1:4">
      <c r="A3" s="288" t="s">
        <v>3</v>
      </c>
      <c r="B3" s="96" t="s">
        <v>78</v>
      </c>
      <c r="C3" s="96" t="s">
        <v>5</v>
      </c>
      <c r="D3" s="96" t="s">
        <v>88</v>
      </c>
    </row>
    <row r="4" ht="25" customHeight="1" spans="1:4">
      <c r="A4" s="361" t="s">
        <v>43</v>
      </c>
      <c r="B4" s="362">
        <v>24796</v>
      </c>
      <c r="C4" s="362">
        <v>49412</v>
      </c>
      <c r="D4" s="363">
        <v>199.27</v>
      </c>
    </row>
    <row r="5" ht="25" customHeight="1" spans="1:4">
      <c r="A5" s="361" t="s">
        <v>89</v>
      </c>
      <c r="B5" s="362">
        <v>955</v>
      </c>
      <c r="C5" s="362">
        <v>997</v>
      </c>
      <c r="D5" s="363">
        <v>104.4</v>
      </c>
    </row>
    <row r="6" ht="25" customHeight="1" spans="1:4">
      <c r="A6" s="364" t="s">
        <v>90</v>
      </c>
      <c r="B6" s="362">
        <v>549</v>
      </c>
      <c r="C6" s="362">
        <v>611</v>
      </c>
      <c r="D6" s="363">
        <v>111.29</v>
      </c>
    </row>
    <row r="7" ht="25" customHeight="1" spans="1:4">
      <c r="A7" s="364" t="s">
        <v>91</v>
      </c>
      <c r="B7" s="362">
        <v>35</v>
      </c>
      <c r="C7" s="362">
        <v>35</v>
      </c>
      <c r="D7" s="363">
        <v>100</v>
      </c>
    </row>
    <row r="8" ht="25" customHeight="1" spans="1:4">
      <c r="A8" s="364" t="s">
        <v>92</v>
      </c>
      <c r="B8" s="362"/>
      <c r="C8" s="362"/>
      <c r="D8" s="363"/>
    </row>
    <row r="9" ht="25" customHeight="1" spans="1:4">
      <c r="A9" s="364" t="s">
        <v>93</v>
      </c>
      <c r="B9" s="362">
        <v>56</v>
      </c>
      <c r="C9" s="362">
        <v>89</v>
      </c>
      <c r="D9" s="363">
        <v>158.93</v>
      </c>
    </row>
    <row r="10" ht="25" customHeight="1" spans="1:4">
      <c r="A10" s="364" t="s">
        <v>94</v>
      </c>
      <c r="B10" s="362">
        <v>5</v>
      </c>
      <c r="C10" s="362">
        <v>5</v>
      </c>
      <c r="D10" s="363">
        <v>100</v>
      </c>
    </row>
    <row r="11" ht="25" customHeight="1" spans="1:4">
      <c r="A11" s="364" t="s">
        <v>95</v>
      </c>
      <c r="B11" s="362"/>
      <c r="C11" s="362"/>
      <c r="D11" s="363"/>
    </row>
    <row r="12" ht="25" customHeight="1" spans="1:4">
      <c r="A12" s="364" t="s">
        <v>96</v>
      </c>
      <c r="B12" s="362">
        <v>21</v>
      </c>
      <c r="C12" s="362">
        <v>0</v>
      </c>
      <c r="D12" s="363">
        <v>-1185.71</v>
      </c>
    </row>
    <row r="13" ht="25" customHeight="1" spans="1:4">
      <c r="A13" s="364" t="s">
        <v>97</v>
      </c>
      <c r="B13" s="362">
        <v>188</v>
      </c>
      <c r="C13" s="362">
        <v>194</v>
      </c>
      <c r="D13" s="363">
        <v>36.7</v>
      </c>
    </row>
    <row r="14" ht="25" customHeight="1" spans="1:4">
      <c r="A14" s="364" t="s">
        <v>98</v>
      </c>
      <c r="B14" s="362">
        <v>2</v>
      </c>
      <c r="C14" s="365"/>
      <c r="D14" s="363">
        <v>0</v>
      </c>
    </row>
    <row r="15" ht="25" customHeight="1" spans="1:4">
      <c r="A15" s="364" t="s">
        <v>99</v>
      </c>
      <c r="B15" s="362"/>
      <c r="C15" s="365"/>
      <c r="D15" s="363"/>
    </row>
    <row r="16" ht="25" customHeight="1" spans="1:4">
      <c r="A16" s="364" t="s">
        <v>100</v>
      </c>
      <c r="B16" s="362">
        <v>99</v>
      </c>
      <c r="C16" s="362">
        <v>63</v>
      </c>
      <c r="D16" s="363">
        <v>63.64</v>
      </c>
    </row>
    <row r="17" ht="25" customHeight="1" spans="1:4">
      <c r="A17" s="361" t="s">
        <v>101</v>
      </c>
      <c r="B17" s="362">
        <v>1745</v>
      </c>
      <c r="C17" s="362">
        <v>541</v>
      </c>
      <c r="D17" s="363">
        <v>31</v>
      </c>
    </row>
    <row r="18" ht="25" customHeight="1" spans="1:4">
      <c r="A18" s="364" t="s">
        <v>90</v>
      </c>
      <c r="B18" s="362">
        <v>440</v>
      </c>
      <c r="C18" s="362">
        <v>455</v>
      </c>
      <c r="D18" s="363">
        <v>103.18</v>
      </c>
    </row>
    <row r="19" ht="25" customHeight="1" spans="1:4">
      <c r="A19" s="364" t="s">
        <v>91</v>
      </c>
      <c r="B19" s="362">
        <v>5</v>
      </c>
      <c r="C19" s="362">
        <v>0</v>
      </c>
      <c r="D19" s="363">
        <v>-880</v>
      </c>
    </row>
    <row r="20" ht="25" customHeight="1" spans="1:4">
      <c r="A20" s="364" t="s">
        <v>92</v>
      </c>
      <c r="B20" s="362">
        <v>34</v>
      </c>
      <c r="C20" s="362">
        <v>0</v>
      </c>
      <c r="D20" s="363">
        <v>0</v>
      </c>
    </row>
    <row r="21" ht="25" customHeight="1" spans="1:4">
      <c r="A21" s="364" t="s">
        <v>102</v>
      </c>
      <c r="B21" s="362"/>
      <c r="C21" s="362">
        <v>37</v>
      </c>
      <c r="D21" s="363"/>
    </row>
    <row r="22" ht="25" customHeight="1" spans="1:4">
      <c r="A22" s="364" t="s">
        <v>103</v>
      </c>
      <c r="B22" s="362">
        <v>49</v>
      </c>
      <c r="C22" s="362">
        <v>49</v>
      </c>
      <c r="D22" s="363">
        <v>46.94</v>
      </c>
    </row>
    <row r="23" ht="25" customHeight="1" spans="1:4">
      <c r="A23" s="364" t="s">
        <v>104</v>
      </c>
      <c r="B23" s="362"/>
      <c r="C23" s="362">
        <v>0</v>
      </c>
      <c r="D23" s="363"/>
    </row>
    <row r="24" ht="25" customHeight="1" spans="1:4">
      <c r="A24" s="364" t="s">
        <v>99</v>
      </c>
      <c r="B24" s="362"/>
      <c r="C24" s="362">
        <v>0</v>
      </c>
      <c r="D24" s="363"/>
    </row>
    <row r="25" ht="25" customHeight="1" spans="1:4">
      <c r="A25" s="364" t="s">
        <v>105</v>
      </c>
      <c r="B25" s="362">
        <v>1217</v>
      </c>
      <c r="C25" s="362">
        <v>0</v>
      </c>
      <c r="D25" s="363">
        <v>-1.64</v>
      </c>
    </row>
    <row r="26" ht="25" customHeight="1" spans="1:4">
      <c r="A26" s="366" t="s">
        <v>106</v>
      </c>
      <c r="B26" s="362">
        <v>4772</v>
      </c>
      <c r="C26" s="362">
        <v>4924</v>
      </c>
      <c r="D26" s="363">
        <v>103.19</v>
      </c>
    </row>
    <row r="27" ht="25" customHeight="1" spans="1:4">
      <c r="A27" s="364" t="s">
        <v>90</v>
      </c>
      <c r="B27" s="362">
        <v>4141</v>
      </c>
      <c r="C27" s="362">
        <v>4166</v>
      </c>
      <c r="D27" s="363">
        <v>100.31</v>
      </c>
    </row>
    <row r="28" ht="25" customHeight="1" spans="1:4">
      <c r="A28" s="364" t="s">
        <v>91</v>
      </c>
      <c r="B28" s="362"/>
      <c r="C28" s="362">
        <v>0</v>
      </c>
      <c r="D28" s="363"/>
    </row>
    <row r="29" ht="25" customHeight="1" spans="1:4">
      <c r="A29" s="364" t="s">
        <v>92</v>
      </c>
      <c r="B29" s="362"/>
      <c r="C29" s="362">
        <v>0</v>
      </c>
      <c r="D29" s="363"/>
    </row>
    <row r="30" ht="25" customHeight="1" spans="1:4">
      <c r="A30" s="364" t="s">
        <v>107</v>
      </c>
      <c r="B30" s="362"/>
      <c r="C30" s="362">
        <v>0</v>
      </c>
      <c r="D30" s="363"/>
    </row>
    <row r="31" ht="25" customHeight="1" spans="1:4">
      <c r="A31" s="364" t="s">
        <v>108</v>
      </c>
      <c r="B31" s="362"/>
      <c r="C31" s="362">
        <v>0</v>
      </c>
      <c r="D31" s="363"/>
    </row>
    <row r="32" ht="25" customHeight="1" spans="1:4">
      <c r="A32" s="364" t="s">
        <v>109</v>
      </c>
      <c r="B32" s="362"/>
      <c r="C32" s="362">
        <v>0</v>
      </c>
      <c r="D32" s="363"/>
    </row>
    <row r="33" ht="25" customHeight="1" spans="1:4">
      <c r="A33" s="364" t="s">
        <v>110</v>
      </c>
      <c r="B33" s="362">
        <v>144</v>
      </c>
      <c r="C33" s="362">
        <v>126</v>
      </c>
      <c r="D33" s="363">
        <v>87.5</v>
      </c>
    </row>
    <row r="34" ht="25" customHeight="1" spans="1:4">
      <c r="A34" s="364" t="s">
        <v>111</v>
      </c>
      <c r="B34" s="362"/>
      <c r="C34" s="362">
        <v>0</v>
      </c>
      <c r="D34" s="363"/>
    </row>
    <row r="35" ht="25" customHeight="1" spans="1:4">
      <c r="A35" s="364" t="s">
        <v>99</v>
      </c>
      <c r="B35" s="362">
        <v>229</v>
      </c>
      <c r="C35" s="362">
        <v>243</v>
      </c>
      <c r="D35" s="363">
        <v>106.11</v>
      </c>
    </row>
    <row r="36" ht="42" customHeight="1" spans="1:4">
      <c r="A36" s="364" t="s">
        <v>112</v>
      </c>
      <c r="B36" s="362">
        <v>258</v>
      </c>
      <c r="C36" s="362">
        <v>389</v>
      </c>
      <c r="D36" s="363">
        <v>150.78</v>
      </c>
    </row>
    <row r="37" ht="25" customHeight="1" spans="1:4">
      <c r="A37" s="361" t="s">
        <v>113</v>
      </c>
      <c r="B37" s="362">
        <v>213</v>
      </c>
      <c r="C37" s="362">
        <v>255</v>
      </c>
      <c r="D37" s="363">
        <v>119.72</v>
      </c>
    </row>
    <row r="38" ht="25" customHeight="1" spans="1:4">
      <c r="A38" s="364" t="s">
        <v>90</v>
      </c>
      <c r="B38" s="362">
        <v>194</v>
      </c>
      <c r="C38" s="362">
        <v>203</v>
      </c>
      <c r="D38" s="363">
        <v>104.64</v>
      </c>
    </row>
    <row r="39" ht="25" customHeight="1" spans="1:4">
      <c r="A39" s="364" t="s">
        <v>91</v>
      </c>
      <c r="B39" s="362"/>
      <c r="C39" s="362">
        <v>0</v>
      </c>
      <c r="D39" s="363"/>
    </row>
    <row r="40" ht="25" customHeight="1" spans="1:4">
      <c r="A40" s="364" t="s">
        <v>92</v>
      </c>
      <c r="B40" s="362"/>
      <c r="C40" s="362">
        <v>0</v>
      </c>
      <c r="D40" s="363"/>
    </row>
    <row r="41" ht="25" customHeight="1" spans="1:4">
      <c r="A41" s="364" t="s">
        <v>114</v>
      </c>
      <c r="B41" s="362"/>
      <c r="C41" s="362">
        <v>39</v>
      </c>
      <c r="D41" s="363"/>
    </row>
    <row r="42" ht="25" customHeight="1" spans="1:4">
      <c r="A42" s="364" t="s">
        <v>115</v>
      </c>
      <c r="B42" s="362"/>
      <c r="C42" s="362">
        <v>0</v>
      </c>
      <c r="D42" s="363"/>
    </row>
    <row r="43" ht="25" customHeight="1" spans="1:4">
      <c r="A43" s="364" t="s">
        <v>116</v>
      </c>
      <c r="B43" s="362"/>
      <c r="C43" s="362">
        <v>0</v>
      </c>
      <c r="D43" s="363"/>
    </row>
    <row r="44" ht="25" customHeight="1" spans="1:4">
      <c r="A44" s="364" t="s">
        <v>117</v>
      </c>
      <c r="B44" s="362"/>
      <c r="C44" s="362">
        <v>0</v>
      </c>
      <c r="D44" s="363"/>
    </row>
    <row r="45" ht="25" customHeight="1" spans="1:4">
      <c r="A45" s="364" t="s">
        <v>118</v>
      </c>
      <c r="B45" s="362"/>
      <c r="C45" s="362">
        <v>0</v>
      </c>
      <c r="D45" s="363"/>
    </row>
    <row r="46" ht="25" customHeight="1" spans="1:4">
      <c r="A46" s="364" t="s">
        <v>99</v>
      </c>
      <c r="B46" s="362"/>
      <c r="C46" s="362">
        <v>0</v>
      </c>
      <c r="D46" s="363"/>
    </row>
    <row r="47" ht="25" customHeight="1" spans="1:4">
      <c r="A47" s="364" t="s">
        <v>119</v>
      </c>
      <c r="B47" s="362">
        <v>19</v>
      </c>
      <c r="C47" s="362">
        <v>13</v>
      </c>
      <c r="D47" s="363">
        <v>68.42</v>
      </c>
    </row>
    <row r="48" ht="25" customHeight="1" spans="1:4">
      <c r="A48" s="361" t="s">
        <v>120</v>
      </c>
      <c r="B48" s="362">
        <v>249</v>
      </c>
      <c r="C48" s="362">
        <v>298</v>
      </c>
      <c r="D48" s="363">
        <v>119.68</v>
      </c>
    </row>
    <row r="49" ht="25" customHeight="1" spans="1:4">
      <c r="A49" s="364" t="s">
        <v>90</v>
      </c>
      <c r="B49" s="362">
        <v>125</v>
      </c>
      <c r="C49" s="362">
        <v>131</v>
      </c>
      <c r="D49" s="363">
        <v>104.8</v>
      </c>
    </row>
    <row r="50" ht="25" customHeight="1" spans="1:4">
      <c r="A50" s="364" t="s">
        <v>91</v>
      </c>
      <c r="B50" s="362"/>
      <c r="C50" s="362">
        <v>0</v>
      </c>
      <c r="D50" s="363"/>
    </row>
    <row r="51" ht="25" customHeight="1" spans="1:4">
      <c r="A51" s="364" t="s">
        <v>92</v>
      </c>
      <c r="B51" s="362"/>
      <c r="C51" s="362">
        <v>0</v>
      </c>
      <c r="D51" s="363"/>
    </row>
    <row r="52" ht="25" customHeight="1" spans="1:4">
      <c r="A52" s="364" t="s">
        <v>121</v>
      </c>
      <c r="B52" s="362"/>
      <c r="C52" s="362">
        <v>0</v>
      </c>
      <c r="D52" s="363"/>
    </row>
    <row r="53" ht="25" customHeight="1" spans="1:4">
      <c r="A53" s="364" t="s">
        <v>122</v>
      </c>
      <c r="B53" s="362"/>
      <c r="C53" s="362">
        <v>0</v>
      </c>
      <c r="D53" s="363"/>
    </row>
    <row r="54" ht="25" customHeight="1" spans="1:4">
      <c r="A54" s="364" t="s">
        <v>123</v>
      </c>
      <c r="B54" s="362">
        <v>1</v>
      </c>
      <c r="C54" s="362">
        <v>0</v>
      </c>
      <c r="D54" s="363">
        <v>0</v>
      </c>
    </row>
    <row r="55" ht="25" customHeight="1" spans="1:4">
      <c r="A55" s="364" t="s">
        <v>124</v>
      </c>
      <c r="B55" s="362">
        <v>44</v>
      </c>
      <c r="C55" s="362">
        <v>105</v>
      </c>
      <c r="D55" s="363">
        <v>238.64</v>
      </c>
    </row>
    <row r="56" ht="25" customHeight="1" spans="1:4">
      <c r="A56" s="364" t="s">
        <v>125</v>
      </c>
      <c r="B56" s="362"/>
      <c r="C56" s="362">
        <v>0</v>
      </c>
      <c r="D56" s="363"/>
    </row>
    <row r="57" ht="25" customHeight="1" spans="1:4">
      <c r="A57" s="364" t="s">
        <v>99</v>
      </c>
      <c r="B57" s="362">
        <v>53</v>
      </c>
      <c r="C57" s="362">
        <v>57</v>
      </c>
      <c r="D57" s="363">
        <v>107.55</v>
      </c>
    </row>
    <row r="58" ht="25" customHeight="1" spans="1:4">
      <c r="A58" s="364" t="s">
        <v>126</v>
      </c>
      <c r="B58" s="362">
        <v>26</v>
      </c>
      <c r="C58" s="362">
        <v>5</v>
      </c>
      <c r="D58" s="363">
        <v>19.23</v>
      </c>
    </row>
    <row r="59" ht="25" customHeight="1" spans="1:4">
      <c r="A59" s="361" t="s">
        <v>127</v>
      </c>
      <c r="B59" s="362">
        <v>1309</v>
      </c>
      <c r="C59" s="362">
        <v>1418</v>
      </c>
      <c r="D59" s="363">
        <v>108.33</v>
      </c>
    </row>
    <row r="60" ht="25" customHeight="1" spans="1:4">
      <c r="A60" s="364" t="s">
        <v>90</v>
      </c>
      <c r="B60" s="362">
        <v>1040</v>
      </c>
      <c r="C60" s="362">
        <v>1056</v>
      </c>
      <c r="D60" s="363">
        <v>101.54</v>
      </c>
    </row>
    <row r="61" ht="25" customHeight="1" spans="1:4">
      <c r="A61" s="364" t="s">
        <v>91</v>
      </c>
      <c r="B61" s="362">
        <v>20</v>
      </c>
      <c r="C61" s="362">
        <v>20</v>
      </c>
      <c r="D61" s="363">
        <v>100</v>
      </c>
    </row>
    <row r="62" ht="25" customHeight="1" spans="1:4">
      <c r="A62" s="364" t="s">
        <v>92</v>
      </c>
      <c r="B62" s="362"/>
      <c r="C62" s="362">
        <v>0</v>
      </c>
      <c r="D62" s="363"/>
    </row>
    <row r="63" ht="25" customHeight="1" spans="1:4">
      <c r="A63" s="364" t="s">
        <v>128</v>
      </c>
      <c r="B63" s="362">
        <v>12</v>
      </c>
      <c r="C63" s="362">
        <v>12</v>
      </c>
      <c r="D63" s="363">
        <v>100</v>
      </c>
    </row>
    <row r="64" ht="25" customHeight="1" spans="1:4">
      <c r="A64" s="364" t="s">
        <v>129</v>
      </c>
      <c r="B64" s="362">
        <v>35</v>
      </c>
      <c r="C64" s="362">
        <v>80</v>
      </c>
      <c r="D64" s="363">
        <v>228.57</v>
      </c>
    </row>
    <row r="65" ht="25" customHeight="1" spans="1:4">
      <c r="A65" s="364" t="s">
        <v>130</v>
      </c>
      <c r="B65" s="362">
        <v>10</v>
      </c>
      <c r="C65" s="362">
        <v>20</v>
      </c>
      <c r="D65" s="363">
        <v>200</v>
      </c>
    </row>
    <row r="66" ht="25" customHeight="1" spans="1:4">
      <c r="A66" s="364" t="s">
        <v>131</v>
      </c>
      <c r="B66" s="362">
        <v>50</v>
      </c>
      <c r="C66" s="362">
        <v>106</v>
      </c>
      <c r="D66" s="363">
        <v>212</v>
      </c>
    </row>
    <row r="67" ht="25" customHeight="1" spans="1:4">
      <c r="A67" s="364" t="s">
        <v>132</v>
      </c>
      <c r="B67" s="362">
        <v>71</v>
      </c>
      <c r="C67" s="362">
        <v>0</v>
      </c>
      <c r="D67" s="363">
        <v>0</v>
      </c>
    </row>
    <row r="68" ht="25" customHeight="1" spans="1:4">
      <c r="A68" s="364" t="s">
        <v>99</v>
      </c>
      <c r="B68" s="362">
        <v>71</v>
      </c>
      <c r="C68" s="362">
        <v>66</v>
      </c>
      <c r="D68" s="363">
        <v>-73.24</v>
      </c>
    </row>
    <row r="69" ht="25" customHeight="1" spans="1:4">
      <c r="A69" s="364" t="s">
        <v>133</v>
      </c>
      <c r="B69" s="362"/>
      <c r="C69" s="362">
        <v>58</v>
      </c>
      <c r="D69" s="363"/>
    </row>
    <row r="70" ht="25" customHeight="1" spans="1:4">
      <c r="A70" s="361" t="s">
        <v>134</v>
      </c>
      <c r="B70" s="367"/>
      <c r="C70" s="367"/>
      <c r="D70" s="363"/>
    </row>
    <row r="71" ht="25" customHeight="1" spans="1:4">
      <c r="A71" s="364" t="s">
        <v>90</v>
      </c>
      <c r="B71" s="368"/>
      <c r="C71" s="368"/>
      <c r="D71" s="363"/>
    </row>
    <row r="72" ht="25" customHeight="1" spans="1:4">
      <c r="A72" s="364" t="s">
        <v>91</v>
      </c>
      <c r="B72" s="365"/>
      <c r="C72" s="365"/>
      <c r="D72" s="363"/>
    </row>
    <row r="73" ht="25" customHeight="1" spans="1:4">
      <c r="A73" s="364" t="s">
        <v>92</v>
      </c>
      <c r="B73" s="365"/>
      <c r="C73" s="365"/>
      <c r="D73" s="363"/>
    </row>
    <row r="74" ht="25" customHeight="1" spans="1:4">
      <c r="A74" s="364" t="s">
        <v>135</v>
      </c>
      <c r="B74" s="365"/>
      <c r="C74" s="365"/>
      <c r="D74" s="363"/>
    </row>
    <row r="75" ht="25" customHeight="1" spans="1:4">
      <c r="A75" s="364" t="s">
        <v>136</v>
      </c>
      <c r="B75" s="365"/>
      <c r="C75" s="365"/>
      <c r="D75" s="363"/>
    </row>
    <row r="76" ht="25" customHeight="1" spans="1:4">
      <c r="A76" s="364" t="s">
        <v>137</v>
      </c>
      <c r="B76" s="365"/>
      <c r="C76" s="365"/>
      <c r="D76" s="363"/>
    </row>
    <row r="77" ht="25" customHeight="1" spans="1:4">
      <c r="A77" s="364" t="s">
        <v>138</v>
      </c>
      <c r="B77" s="365"/>
      <c r="C77" s="365"/>
      <c r="D77" s="363"/>
    </row>
    <row r="78" ht="25" customHeight="1" spans="1:4">
      <c r="A78" s="364" t="s">
        <v>139</v>
      </c>
      <c r="B78" s="365"/>
      <c r="C78" s="365"/>
      <c r="D78" s="363"/>
    </row>
    <row r="79" ht="25" customHeight="1" spans="1:4">
      <c r="A79" s="364" t="s">
        <v>131</v>
      </c>
      <c r="B79" s="365"/>
      <c r="C79" s="365"/>
      <c r="D79" s="363"/>
    </row>
    <row r="80" ht="25" customHeight="1" spans="1:4">
      <c r="A80" s="364" t="s">
        <v>99</v>
      </c>
      <c r="B80" s="365"/>
      <c r="C80" s="365"/>
      <c r="D80" s="363"/>
    </row>
    <row r="81" ht="25" customHeight="1" spans="1:4">
      <c r="A81" s="364" t="s">
        <v>140</v>
      </c>
      <c r="B81" s="365"/>
      <c r="C81" s="365"/>
      <c r="D81" s="363"/>
    </row>
    <row r="82" ht="25" customHeight="1" spans="1:4">
      <c r="A82" s="361" t="s">
        <v>141</v>
      </c>
      <c r="B82" s="367"/>
      <c r="C82" s="367">
        <v>100</v>
      </c>
      <c r="D82" s="363"/>
    </row>
    <row r="83" ht="25" customHeight="1" spans="1:4">
      <c r="A83" s="364" t="s">
        <v>90</v>
      </c>
      <c r="B83" s="368"/>
      <c r="C83" s="368"/>
      <c r="D83" s="363"/>
    </row>
    <row r="84" ht="25" customHeight="1" spans="1:4">
      <c r="A84" s="364" t="s">
        <v>91</v>
      </c>
      <c r="B84" s="365"/>
      <c r="C84" s="365"/>
      <c r="D84" s="363"/>
    </row>
    <row r="85" ht="25" customHeight="1" spans="1:4">
      <c r="A85" s="364" t="s">
        <v>92</v>
      </c>
      <c r="B85" s="365"/>
      <c r="C85" s="365"/>
      <c r="D85" s="363"/>
    </row>
    <row r="86" ht="25" customHeight="1" spans="1:4">
      <c r="A86" s="364" t="s">
        <v>142</v>
      </c>
      <c r="B86" s="365"/>
      <c r="C86" s="365">
        <v>100</v>
      </c>
      <c r="D86" s="363"/>
    </row>
    <row r="87" ht="25" customHeight="1" spans="1:4">
      <c r="A87" s="364" t="s">
        <v>143</v>
      </c>
      <c r="B87" s="365"/>
      <c r="C87" s="365"/>
      <c r="D87" s="363"/>
    </row>
    <row r="88" ht="25" customHeight="1" spans="1:4">
      <c r="A88" s="364" t="s">
        <v>131</v>
      </c>
      <c r="B88" s="365"/>
      <c r="C88" s="365"/>
      <c r="D88" s="363"/>
    </row>
    <row r="89" ht="25" customHeight="1" spans="1:4">
      <c r="A89" s="364" t="s">
        <v>99</v>
      </c>
      <c r="B89" s="365"/>
      <c r="C89" s="365"/>
      <c r="D89" s="363"/>
    </row>
    <row r="90" ht="25" customHeight="1" spans="1:4">
      <c r="A90" s="364" t="s">
        <v>144</v>
      </c>
      <c r="B90" s="365"/>
      <c r="C90" s="365"/>
      <c r="D90" s="363"/>
    </row>
    <row r="91" ht="25" customHeight="1" spans="1:4">
      <c r="A91" s="361" t="s">
        <v>145</v>
      </c>
      <c r="B91" s="367"/>
      <c r="C91" s="367"/>
      <c r="D91" s="363"/>
    </row>
    <row r="92" ht="25" customHeight="1" spans="1:4">
      <c r="A92" s="364" t="s">
        <v>90</v>
      </c>
      <c r="B92" s="368"/>
      <c r="C92" s="368"/>
      <c r="D92" s="363"/>
    </row>
    <row r="93" ht="25" customHeight="1" spans="1:4">
      <c r="A93" s="364" t="s">
        <v>91</v>
      </c>
      <c r="B93" s="365"/>
      <c r="C93" s="365"/>
      <c r="D93" s="363"/>
    </row>
    <row r="94" ht="25" customHeight="1" spans="1:4">
      <c r="A94" s="364" t="s">
        <v>92</v>
      </c>
      <c r="B94" s="365"/>
      <c r="C94" s="365"/>
      <c r="D94" s="363"/>
    </row>
    <row r="95" ht="25" customHeight="1" spans="1:4">
      <c r="A95" s="364" t="s">
        <v>146</v>
      </c>
      <c r="B95" s="365"/>
      <c r="C95" s="365"/>
      <c r="D95" s="363"/>
    </row>
    <row r="96" ht="25" customHeight="1" spans="1:4">
      <c r="A96" s="364" t="s">
        <v>147</v>
      </c>
      <c r="B96" s="365"/>
      <c r="C96" s="365"/>
      <c r="D96" s="363"/>
    </row>
    <row r="97" ht="25" customHeight="1" spans="1:4">
      <c r="A97" s="364" t="s">
        <v>131</v>
      </c>
      <c r="B97" s="365"/>
      <c r="C97" s="365"/>
      <c r="D97" s="363"/>
    </row>
    <row r="98" ht="25" customHeight="1" spans="1:4">
      <c r="A98" s="364" t="s">
        <v>148</v>
      </c>
      <c r="B98" s="365"/>
      <c r="C98" s="365"/>
      <c r="D98" s="363"/>
    </row>
    <row r="99" ht="25" customHeight="1" spans="1:4">
      <c r="A99" s="364" t="s">
        <v>149</v>
      </c>
      <c r="B99" s="365"/>
      <c r="C99" s="365"/>
      <c r="D99" s="363"/>
    </row>
    <row r="100" ht="25" customHeight="1" spans="1:4">
      <c r="A100" s="364" t="s">
        <v>150</v>
      </c>
      <c r="B100" s="365"/>
      <c r="C100" s="365"/>
      <c r="D100" s="363"/>
    </row>
    <row r="101" ht="25" customHeight="1" spans="1:4">
      <c r="A101" s="364" t="s">
        <v>151</v>
      </c>
      <c r="B101" s="368"/>
      <c r="C101" s="368"/>
      <c r="D101" s="363"/>
    </row>
    <row r="102" ht="25" customHeight="1" spans="1:4">
      <c r="A102" s="364" t="s">
        <v>99</v>
      </c>
      <c r="B102" s="365"/>
      <c r="C102" s="365"/>
      <c r="D102" s="363"/>
    </row>
    <row r="103" ht="25" customHeight="1" spans="1:4">
      <c r="A103" s="364" t="s">
        <v>152</v>
      </c>
      <c r="B103" s="365"/>
      <c r="C103" s="365"/>
      <c r="D103" s="363"/>
    </row>
    <row r="104" ht="25" customHeight="1" spans="1:4">
      <c r="A104" s="361" t="s">
        <v>153</v>
      </c>
      <c r="B104" s="362">
        <v>118</v>
      </c>
      <c r="C104" s="362">
        <v>107</v>
      </c>
      <c r="D104" s="363">
        <v>90.68</v>
      </c>
    </row>
    <row r="105" ht="25" customHeight="1" spans="1:4">
      <c r="A105" s="364" t="s">
        <v>90</v>
      </c>
      <c r="B105" s="362">
        <v>109</v>
      </c>
      <c r="C105" s="362">
        <v>94</v>
      </c>
      <c r="D105" s="363">
        <v>86.24</v>
      </c>
    </row>
    <row r="106" ht="25" customHeight="1" spans="1:4">
      <c r="A106" s="364" t="s">
        <v>91</v>
      </c>
      <c r="B106" s="365"/>
      <c r="C106" s="365"/>
      <c r="D106" s="363"/>
    </row>
    <row r="107" ht="25" customHeight="1" spans="1:4">
      <c r="A107" s="364" t="s">
        <v>92</v>
      </c>
      <c r="B107" s="365"/>
      <c r="C107" s="365"/>
      <c r="D107" s="363"/>
    </row>
    <row r="108" ht="25" customHeight="1" spans="1:4">
      <c r="A108" s="364" t="s">
        <v>154</v>
      </c>
      <c r="B108" s="365"/>
      <c r="C108" s="365"/>
      <c r="D108" s="363"/>
    </row>
    <row r="109" ht="25" customHeight="1" spans="1:4">
      <c r="A109" s="364" t="s">
        <v>155</v>
      </c>
      <c r="B109" s="365"/>
      <c r="C109" s="365"/>
      <c r="D109" s="363"/>
    </row>
    <row r="110" ht="25" customHeight="1" spans="1:4">
      <c r="A110" s="364" t="s">
        <v>156</v>
      </c>
      <c r="B110" s="365"/>
      <c r="C110" s="365"/>
      <c r="D110" s="363"/>
    </row>
    <row r="111" ht="25" customHeight="1" spans="1:4">
      <c r="A111" s="364" t="s">
        <v>157</v>
      </c>
      <c r="B111" s="365"/>
      <c r="C111" s="365"/>
      <c r="D111" s="363"/>
    </row>
    <row r="112" ht="25" customHeight="1" spans="1:4">
      <c r="A112" s="364" t="s">
        <v>99</v>
      </c>
      <c r="B112" s="365"/>
      <c r="C112" s="365"/>
      <c r="D112" s="363"/>
    </row>
    <row r="113" ht="25" customHeight="1" spans="1:4">
      <c r="A113" s="364" t="s">
        <v>158</v>
      </c>
      <c r="B113" s="362">
        <v>9</v>
      </c>
      <c r="C113" s="362">
        <v>13</v>
      </c>
      <c r="D113" s="363">
        <v>144.44</v>
      </c>
    </row>
    <row r="114" ht="25" customHeight="1" spans="1:4">
      <c r="A114" s="361" t="s">
        <v>159</v>
      </c>
      <c r="B114" s="362">
        <v>1359</v>
      </c>
      <c r="C114" s="362">
        <v>2053</v>
      </c>
      <c r="D114" s="363">
        <v>151.07</v>
      </c>
    </row>
    <row r="115" ht="25" customHeight="1" spans="1:4">
      <c r="A115" s="364" t="s">
        <v>90</v>
      </c>
      <c r="B115" s="362">
        <v>1167</v>
      </c>
      <c r="C115" s="362">
        <v>1716</v>
      </c>
      <c r="D115" s="363">
        <v>143.7</v>
      </c>
    </row>
    <row r="116" ht="25" customHeight="1" spans="1:4">
      <c r="A116" s="364" t="s">
        <v>91</v>
      </c>
      <c r="B116" s="362"/>
      <c r="C116" s="362">
        <v>5</v>
      </c>
      <c r="D116" s="363"/>
    </row>
    <row r="117" ht="25" customHeight="1" spans="1:4">
      <c r="A117" s="364" t="s">
        <v>92</v>
      </c>
      <c r="B117" s="362"/>
      <c r="C117" s="362">
        <v>0</v>
      </c>
      <c r="D117" s="363"/>
    </row>
    <row r="118" ht="25" customHeight="1" spans="1:4">
      <c r="A118" s="364" t="s">
        <v>160</v>
      </c>
      <c r="B118" s="362"/>
      <c r="C118" s="362">
        <v>20</v>
      </c>
      <c r="D118" s="363"/>
    </row>
    <row r="119" ht="25" customHeight="1" spans="1:4">
      <c r="A119" s="364" t="s">
        <v>161</v>
      </c>
      <c r="B119" s="362"/>
      <c r="C119" s="362">
        <v>0</v>
      </c>
      <c r="D119" s="363"/>
    </row>
    <row r="120" ht="25" customHeight="1" spans="1:4">
      <c r="A120" s="364" t="s">
        <v>162</v>
      </c>
      <c r="B120" s="362"/>
      <c r="C120" s="362">
        <v>0</v>
      </c>
      <c r="D120" s="363"/>
    </row>
    <row r="121" ht="25" customHeight="1" spans="1:4">
      <c r="A121" s="364" t="s">
        <v>99</v>
      </c>
      <c r="B121" s="362">
        <v>23</v>
      </c>
      <c r="C121" s="362">
        <v>25</v>
      </c>
      <c r="D121" s="363">
        <v>108.7</v>
      </c>
    </row>
    <row r="122" ht="25" customHeight="1" spans="1:4">
      <c r="A122" s="364" t="s">
        <v>163</v>
      </c>
      <c r="B122" s="362">
        <v>169</v>
      </c>
      <c r="C122" s="362">
        <v>287</v>
      </c>
      <c r="D122" s="363">
        <v>169.82</v>
      </c>
    </row>
    <row r="123" ht="25" customHeight="1" spans="1:4">
      <c r="A123" s="361" t="s">
        <v>164</v>
      </c>
      <c r="B123" s="362">
        <v>76</v>
      </c>
      <c r="C123" s="362">
        <v>217</v>
      </c>
      <c r="D123" s="363">
        <v>285.53</v>
      </c>
    </row>
    <row r="124" ht="25" customHeight="1" spans="1:4">
      <c r="A124" s="364" t="s">
        <v>90</v>
      </c>
      <c r="B124" s="362">
        <v>61</v>
      </c>
      <c r="C124" s="362">
        <v>82</v>
      </c>
      <c r="D124" s="363">
        <v>134.43</v>
      </c>
    </row>
    <row r="125" ht="25" customHeight="1" spans="1:4">
      <c r="A125" s="364" t="s">
        <v>91</v>
      </c>
      <c r="B125" s="362"/>
      <c r="C125" s="362">
        <v>0</v>
      </c>
      <c r="D125" s="363"/>
    </row>
    <row r="126" ht="25" customHeight="1" spans="1:4">
      <c r="A126" s="364" t="s">
        <v>92</v>
      </c>
      <c r="B126" s="362"/>
      <c r="C126" s="362">
        <v>0</v>
      </c>
      <c r="D126" s="363"/>
    </row>
    <row r="127" ht="25" customHeight="1" spans="1:4">
      <c r="A127" s="364" t="s">
        <v>165</v>
      </c>
      <c r="B127" s="362"/>
      <c r="C127" s="362">
        <v>0</v>
      </c>
      <c r="D127" s="363"/>
    </row>
    <row r="128" ht="25" customHeight="1" spans="1:4">
      <c r="A128" s="364" t="s">
        <v>166</v>
      </c>
      <c r="B128" s="362"/>
      <c r="C128" s="362">
        <v>0</v>
      </c>
      <c r="D128" s="363"/>
    </row>
    <row r="129" ht="25" customHeight="1" spans="1:4">
      <c r="A129" s="364" t="s">
        <v>167</v>
      </c>
      <c r="B129" s="362"/>
      <c r="C129" s="362">
        <v>0</v>
      </c>
      <c r="D129" s="363"/>
    </row>
    <row r="130" ht="25" customHeight="1" spans="1:4">
      <c r="A130" s="364" t="s">
        <v>168</v>
      </c>
      <c r="B130" s="362"/>
      <c r="C130" s="362">
        <v>0</v>
      </c>
      <c r="D130" s="363"/>
    </row>
    <row r="131" ht="25" customHeight="1" spans="1:4">
      <c r="A131" s="364" t="s">
        <v>169</v>
      </c>
      <c r="B131" s="362">
        <v>5</v>
      </c>
      <c r="C131" s="362">
        <v>3</v>
      </c>
      <c r="D131" s="363">
        <v>60</v>
      </c>
    </row>
    <row r="132" ht="25" customHeight="1" spans="1:4">
      <c r="A132" s="364" t="s">
        <v>99</v>
      </c>
      <c r="B132" s="362"/>
      <c r="C132" s="362">
        <v>3</v>
      </c>
      <c r="D132" s="363"/>
    </row>
    <row r="133" ht="25" customHeight="1" spans="1:4">
      <c r="A133" s="364" t="s">
        <v>170</v>
      </c>
      <c r="B133" s="362"/>
      <c r="C133" s="362">
        <v>129</v>
      </c>
      <c r="D133" s="363"/>
    </row>
    <row r="134" ht="25" customHeight="1" spans="1:4">
      <c r="A134" s="361" t="s">
        <v>171</v>
      </c>
      <c r="B134" s="362"/>
      <c r="C134" s="362"/>
      <c r="D134" s="363"/>
    </row>
    <row r="135" ht="25" customHeight="1" spans="1:4">
      <c r="A135" s="364" t="s">
        <v>90</v>
      </c>
      <c r="B135" s="362"/>
      <c r="C135" s="362"/>
      <c r="D135" s="363"/>
    </row>
    <row r="136" ht="25" customHeight="1" spans="1:4">
      <c r="A136" s="364" t="s">
        <v>91</v>
      </c>
      <c r="B136" s="362"/>
      <c r="C136" s="362"/>
      <c r="D136" s="363"/>
    </row>
    <row r="137" ht="25" customHeight="1" spans="1:4">
      <c r="A137" s="364" t="s">
        <v>92</v>
      </c>
      <c r="B137" s="362"/>
      <c r="C137" s="362"/>
      <c r="D137" s="363"/>
    </row>
    <row r="138" ht="25" customHeight="1" spans="1:4">
      <c r="A138" s="364" t="s">
        <v>172</v>
      </c>
      <c r="B138" s="362"/>
      <c r="C138" s="362"/>
      <c r="D138" s="363"/>
    </row>
    <row r="139" ht="25" customHeight="1" spans="1:4">
      <c r="A139" s="364" t="s">
        <v>173</v>
      </c>
      <c r="B139" s="362"/>
      <c r="C139" s="362"/>
      <c r="D139" s="363"/>
    </row>
    <row r="140" ht="25" customHeight="1" spans="1:4">
      <c r="A140" s="364" t="s">
        <v>174</v>
      </c>
      <c r="B140" s="362"/>
      <c r="C140" s="362"/>
      <c r="D140" s="363"/>
    </row>
    <row r="141" ht="25" customHeight="1" spans="1:4">
      <c r="A141" s="364" t="s">
        <v>175</v>
      </c>
      <c r="B141" s="362"/>
      <c r="C141" s="362"/>
      <c r="D141" s="363"/>
    </row>
    <row r="142" ht="25" customHeight="1" spans="1:4">
      <c r="A142" s="364" t="s">
        <v>176</v>
      </c>
      <c r="B142" s="362"/>
      <c r="C142" s="362"/>
      <c r="D142" s="363"/>
    </row>
    <row r="143" ht="25" customHeight="1" spans="1:4">
      <c r="A143" s="364" t="s">
        <v>177</v>
      </c>
      <c r="B143" s="362"/>
      <c r="C143" s="362"/>
      <c r="D143" s="363"/>
    </row>
    <row r="144" ht="25" customHeight="1" spans="1:4">
      <c r="A144" s="364" t="s">
        <v>178</v>
      </c>
      <c r="B144" s="362"/>
      <c r="C144" s="362"/>
      <c r="D144" s="363"/>
    </row>
    <row r="145" ht="25" customHeight="1" spans="1:4">
      <c r="A145" s="364" t="s">
        <v>99</v>
      </c>
      <c r="B145" s="362"/>
      <c r="C145" s="362"/>
      <c r="D145" s="363"/>
    </row>
    <row r="146" ht="25" customHeight="1" spans="1:4">
      <c r="A146" s="364" t="s">
        <v>179</v>
      </c>
      <c r="B146" s="362"/>
      <c r="C146" s="362"/>
      <c r="D146" s="363"/>
    </row>
    <row r="147" ht="25" customHeight="1" spans="1:4">
      <c r="A147" s="361" t="s">
        <v>180</v>
      </c>
      <c r="B147" s="362">
        <v>208</v>
      </c>
      <c r="C147" s="362">
        <v>209</v>
      </c>
      <c r="D147" s="363">
        <v>-656.73</v>
      </c>
    </row>
    <row r="148" ht="25" customHeight="1" spans="1:4">
      <c r="A148" s="364" t="s">
        <v>90</v>
      </c>
      <c r="B148" s="362">
        <v>158</v>
      </c>
      <c r="C148" s="362">
        <v>126</v>
      </c>
      <c r="D148" s="363">
        <v>78.48</v>
      </c>
    </row>
    <row r="149" ht="25" customHeight="1" spans="1:4">
      <c r="A149" s="364" t="s">
        <v>91</v>
      </c>
      <c r="B149" s="362"/>
      <c r="C149" s="362">
        <v>0</v>
      </c>
      <c r="D149" s="363"/>
    </row>
    <row r="150" ht="25" customHeight="1" spans="1:4">
      <c r="A150" s="364" t="s">
        <v>92</v>
      </c>
      <c r="B150" s="362"/>
      <c r="C150" s="362">
        <v>0</v>
      </c>
      <c r="D150" s="363"/>
    </row>
    <row r="151" ht="25" customHeight="1" spans="1:4">
      <c r="A151" s="364" t="s">
        <v>181</v>
      </c>
      <c r="B151" s="362">
        <v>39</v>
      </c>
      <c r="C151" s="362">
        <v>6</v>
      </c>
      <c r="D151" s="363">
        <v>-20.51</v>
      </c>
    </row>
    <row r="152" ht="25" customHeight="1" spans="1:4">
      <c r="A152" s="364" t="s">
        <v>99</v>
      </c>
      <c r="B152" s="362"/>
      <c r="C152" s="362">
        <v>0</v>
      </c>
      <c r="D152" s="363"/>
    </row>
    <row r="153" ht="25" customHeight="1" spans="1:4">
      <c r="A153" s="364" t="s">
        <v>182</v>
      </c>
      <c r="B153" s="362">
        <v>11</v>
      </c>
      <c r="C153" s="362">
        <v>77</v>
      </c>
      <c r="D153" s="363">
        <v>-6900</v>
      </c>
    </row>
    <row r="154" ht="25" customHeight="1" spans="1:4">
      <c r="A154" s="361" t="s">
        <v>183</v>
      </c>
      <c r="B154" s="362">
        <v>1</v>
      </c>
      <c r="C154" s="362"/>
      <c r="D154" s="363">
        <v>-13700</v>
      </c>
    </row>
    <row r="155" ht="25" customHeight="1" spans="1:4">
      <c r="A155" s="364" t="s">
        <v>90</v>
      </c>
      <c r="B155" s="362"/>
      <c r="C155" s="362"/>
      <c r="D155" s="363"/>
    </row>
    <row r="156" ht="25" customHeight="1" spans="1:4">
      <c r="A156" s="364" t="s">
        <v>91</v>
      </c>
      <c r="B156" s="362"/>
      <c r="C156" s="362"/>
      <c r="D156" s="363"/>
    </row>
    <row r="157" ht="25" customHeight="1" spans="1:4">
      <c r="A157" s="364" t="s">
        <v>92</v>
      </c>
      <c r="B157" s="362"/>
      <c r="C157" s="362"/>
      <c r="D157" s="363"/>
    </row>
    <row r="158" ht="25" customHeight="1" spans="1:4">
      <c r="A158" s="364" t="s">
        <v>184</v>
      </c>
      <c r="B158" s="362"/>
      <c r="C158" s="362"/>
      <c r="D158" s="363"/>
    </row>
    <row r="159" ht="25" customHeight="1" spans="1:4">
      <c r="A159" s="364" t="s">
        <v>185</v>
      </c>
      <c r="B159" s="362"/>
      <c r="C159" s="362"/>
      <c r="D159" s="363"/>
    </row>
    <row r="160" ht="25" customHeight="1" spans="1:4">
      <c r="A160" s="364" t="s">
        <v>99</v>
      </c>
      <c r="B160" s="362"/>
      <c r="C160" s="362"/>
      <c r="D160" s="363"/>
    </row>
    <row r="161" ht="25" customHeight="1" spans="1:4">
      <c r="A161" s="364" t="s">
        <v>186</v>
      </c>
      <c r="B161" s="362">
        <v>1</v>
      </c>
      <c r="C161" s="362"/>
      <c r="D161" s="363">
        <v>-21000</v>
      </c>
    </row>
    <row r="162" ht="25" customHeight="1" spans="1:4">
      <c r="A162" s="361" t="s">
        <v>187</v>
      </c>
      <c r="B162" s="362">
        <v>205</v>
      </c>
      <c r="C162" s="362">
        <v>156</v>
      </c>
      <c r="D162" s="363">
        <v>76.1</v>
      </c>
    </row>
    <row r="163" ht="25" customHeight="1" spans="1:4">
      <c r="A163" s="364" t="s">
        <v>90</v>
      </c>
      <c r="B163" s="362">
        <v>88</v>
      </c>
      <c r="C163" s="362">
        <v>73</v>
      </c>
      <c r="D163" s="363">
        <v>82.95</v>
      </c>
    </row>
    <row r="164" ht="25" customHeight="1" spans="1:4">
      <c r="A164" s="364" t="s">
        <v>91</v>
      </c>
      <c r="B164" s="362"/>
      <c r="C164" s="362"/>
      <c r="D164" s="363"/>
    </row>
    <row r="165" ht="25" customHeight="1" spans="1:4">
      <c r="A165" s="364" t="s">
        <v>92</v>
      </c>
      <c r="B165" s="362"/>
      <c r="C165" s="362"/>
      <c r="D165" s="363"/>
    </row>
    <row r="166" ht="25" customHeight="1" spans="1:4">
      <c r="A166" s="364" t="s">
        <v>188</v>
      </c>
      <c r="B166" s="362">
        <v>117</v>
      </c>
      <c r="C166" s="362">
        <v>83</v>
      </c>
      <c r="D166" s="363">
        <v>69.23</v>
      </c>
    </row>
    <row r="167" ht="25" customHeight="1" spans="1:4">
      <c r="A167" s="364" t="s">
        <v>189</v>
      </c>
      <c r="B167" s="362"/>
      <c r="C167" s="362"/>
      <c r="D167" s="363"/>
    </row>
    <row r="168" ht="25" customHeight="1" spans="1:4">
      <c r="A168" s="361" t="s">
        <v>190</v>
      </c>
      <c r="B168" s="362">
        <v>59</v>
      </c>
      <c r="C168" s="362">
        <v>69</v>
      </c>
      <c r="D168" s="363">
        <v>-45.76</v>
      </c>
    </row>
    <row r="169" ht="25" customHeight="1" spans="1:4">
      <c r="A169" s="364" t="s">
        <v>90</v>
      </c>
      <c r="B169" s="362">
        <v>59</v>
      </c>
      <c r="C169" s="362">
        <v>69</v>
      </c>
      <c r="D169" s="363">
        <v>116.95</v>
      </c>
    </row>
    <row r="170" ht="25" customHeight="1" spans="1:4">
      <c r="A170" s="364" t="s">
        <v>91</v>
      </c>
      <c r="B170" s="362"/>
      <c r="C170" s="362"/>
      <c r="D170" s="363"/>
    </row>
    <row r="171" ht="25" customHeight="1" spans="1:4">
      <c r="A171" s="364" t="s">
        <v>92</v>
      </c>
      <c r="B171" s="362"/>
      <c r="C171" s="362"/>
      <c r="D171" s="363"/>
    </row>
    <row r="172" ht="25" customHeight="1" spans="1:4">
      <c r="A172" s="364" t="s">
        <v>104</v>
      </c>
      <c r="B172" s="362"/>
      <c r="C172" s="362"/>
      <c r="D172" s="363"/>
    </row>
    <row r="173" ht="25" customHeight="1" spans="1:4">
      <c r="A173" s="364" t="s">
        <v>99</v>
      </c>
      <c r="B173" s="362"/>
      <c r="C173" s="362"/>
      <c r="D173" s="363"/>
    </row>
    <row r="174" ht="25" customHeight="1" spans="1:4">
      <c r="A174" s="364" t="s">
        <v>191</v>
      </c>
      <c r="B174" s="362"/>
      <c r="C174" s="362"/>
      <c r="D174" s="363"/>
    </row>
    <row r="175" ht="25" customHeight="1" spans="1:4">
      <c r="A175" s="361" t="s">
        <v>192</v>
      </c>
      <c r="B175" s="362">
        <v>421</v>
      </c>
      <c r="C175" s="362">
        <v>441</v>
      </c>
      <c r="D175" s="363">
        <v>104.75</v>
      </c>
    </row>
    <row r="176" ht="25" customHeight="1" spans="1:4">
      <c r="A176" s="364" t="s">
        <v>90</v>
      </c>
      <c r="B176" s="362">
        <v>247</v>
      </c>
      <c r="C176" s="362">
        <v>276</v>
      </c>
      <c r="D176" s="363">
        <v>111.74</v>
      </c>
    </row>
    <row r="177" ht="25" customHeight="1" spans="1:4">
      <c r="A177" s="364" t="s">
        <v>91</v>
      </c>
      <c r="B177" s="362"/>
      <c r="C177" s="362"/>
      <c r="D177" s="363"/>
    </row>
    <row r="178" ht="25" customHeight="1" spans="1:4">
      <c r="A178" s="364" t="s">
        <v>92</v>
      </c>
      <c r="B178" s="362"/>
      <c r="C178" s="362"/>
      <c r="D178" s="363"/>
    </row>
    <row r="179" ht="25" customHeight="1" spans="1:4">
      <c r="A179" s="364" t="s">
        <v>193</v>
      </c>
      <c r="B179" s="362"/>
      <c r="C179" s="362"/>
      <c r="D179" s="363"/>
    </row>
    <row r="180" ht="25" customHeight="1" spans="1:4">
      <c r="A180" s="364" t="s">
        <v>99</v>
      </c>
      <c r="B180" s="362">
        <v>59</v>
      </c>
      <c r="C180" s="362">
        <v>62</v>
      </c>
      <c r="D180" s="363">
        <v>105.08</v>
      </c>
    </row>
    <row r="181" ht="25" customHeight="1" spans="1:4">
      <c r="A181" s="364" t="s">
        <v>194</v>
      </c>
      <c r="B181" s="362">
        <v>115</v>
      </c>
      <c r="C181" s="362">
        <v>103</v>
      </c>
      <c r="D181" s="363">
        <v>-246.09</v>
      </c>
    </row>
    <row r="182" ht="25" customHeight="1" spans="1:4">
      <c r="A182" s="361" t="s">
        <v>195</v>
      </c>
      <c r="B182" s="362">
        <v>1763</v>
      </c>
      <c r="C182" s="362">
        <v>2055</v>
      </c>
      <c r="D182" s="363">
        <v>98.01</v>
      </c>
    </row>
    <row r="183" ht="25" customHeight="1" spans="1:4">
      <c r="A183" s="364" t="s">
        <v>90</v>
      </c>
      <c r="B183" s="362">
        <v>1575</v>
      </c>
      <c r="C183" s="362">
        <v>1748</v>
      </c>
      <c r="D183" s="363">
        <v>110.98</v>
      </c>
    </row>
    <row r="184" ht="25" customHeight="1" spans="1:4">
      <c r="A184" s="364" t="s">
        <v>91</v>
      </c>
      <c r="B184" s="362">
        <v>2</v>
      </c>
      <c r="C184" s="362"/>
      <c r="D184" s="363">
        <v>0</v>
      </c>
    </row>
    <row r="185" ht="25" customHeight="1" spans="1:4">
      <c r="A185" s="364" t="s">
        <v>92</v>
      </c>
      <c r="B185" s="362"/>
      <c r="C185" s="362"/>
      <c r="D185" s="363"/>
    </row>
    <row r="186" ht="25" customHeight="1" spans="1:4">
      <c r="A186" s="364" t="s">
        <v>196</v>
      </c>
      <c r="B186" s="362"/>
      <c r="C186" s="362"/>
      <c r="D186" s="363"/>
    </row>
    <row r="187" ht="25" customHeight="1" spans="1:4">
      <c r="A187" s="364" t="s">
        <v>99</v>
      </c>
      <c r="B187" s="362">
        <v>14</v>
      </c>
      <c r="C187" s="362">
        <v>15</v>
      </c>
      <c r="D187" s="363">
        <v>107.14</v>
      </c>
    </row>
    <row r="188" ht="42" customHeight="1" spans="1:4">
      <c r="A188" s="364" t="s">
        <v>197</v>
      </c>
      <c r="B188" s="362">
        <v>172</v>
      </c>
      <c r="C188" s="362">
        <v>292</v>
      </c>
      <c r="D188" s="363">
        <v>169.77</v>
      </c>
    </row>
    <row r="189" ht="25" customHeight="1" spans="1:4">
      <c r="A189" s="361" t="s">
        <v>198</v>
      </c>
      <c r="B189" s="362">
        <v>836</v>
      </c>
      <c r="C189" s="362">
        <v>1679</v>
      </c>
      <c r="D189" s="363">
        <v>200.84</v>
      </c>
    </row>
    <row r="190" ht="25" customHeight="1" spans="1:4">
      <c r="A190" s="364" t="s">
        <v>90</v>
      </c>
      <c r="B190" s="362">
        <v>137</v>
      </c>
      <c r="C190" s="362">
        <v>166</v>
      </c>
      <c r="D190" s="363">
        <v>121.17</v>
      </c>
    </row>
    <row r="191" ht="25" customHeight="1" spans="1:4">
      <c r="A191" s="364" t="s">
        <v>91</v>
      </c>
      <c r="B191" s="362"/>
      <c r="C191" s="362"/>
      <c r="D191" s="363"/>
    </row>
    <row r="192" ht="25" customHeight="1" spans="1:4">
      <c r="A192" s="364" t="s">
        <v>92</v>
      </c>
      <c r="B192" s="362"/>
      <c r="C192" s="362"/>
      <c r="D192" s="363"/>
    </row>
    <row r="193" ht="25" customHeight="1" spans="1:4">
      <c r="A193" s="364" t="s">
        <v>199</v>
      </c>
      <c r="B193" s="362"/>
      <c r="C193" s="362"/>
      <c r="D193" s="363"/>
    </row>
    <row r="194" ht="25" customHeight="1" spans="1:4">
      <c r="A194" s="364" t="s">
        <v>99</v>
      </c>
      <c r="B194" s="362">
        <v>53</v>
      </c>
      <c r="C194" s="362">
        <v>69</v>
      </c>
      <c r="D194" s="363">
        <v>-2194.34</v>
      </c>
    </row>
    <row r="195" ht="25" customHeight="1" spans="1:4">
      <c r="A195" s="364" t="s">
        <v>200</v>
      </c>
      <c r="B195" s="362">
        <v>646</v>
      </c>
      <c r="C195" s="362">
        <v>1444</v>
      </c>
      <c r="D195" s="363">
        <v>37.93</v>
      </c>
    </row>
    <row r="196" ht="25" customHeight="1" spans="1:4">
      <c r="A196" s="361" t="s">
        <v>201</v>
      </c>
      <c r="B196" s="362">
        <v>285</v>
      </c>
      <c r="C196" s="362">
        <v>302</v>
      </c>
      <c r="D196" s="363">
        <v>105.96</v>
      </c>
    </row>
    <row r="197" ht="25" customHeight="1" spans="1:4">
      <c r="A197" s="364" t="s">
        <v>90</v>
      </c>
      <c r="B197" s="362">
        <v>210</v>
      </c>
      <c r="C197" s="362">
        <v>187</v>
      </c>
      <c r="D197" s="363">
        <v>89.05</v>
      </c>
    </row>
    <row r="198" ht="25" customHeight="1" spans="1:4">
      <c r="A198" s="364" t="s">
        <v>91</v>
      </c>
      <c r="B198" s="362"/>
      <c r="C198" s="362"/>
      <c r="D198" s="363"/>
    </row>
    <row r="199" ht="25" customHeight="1" spans="1:4">
      <c r="A199" s="364" t="s">
        <v>92</v>
      </c>
      <c r="B199" s="362"/>
      <c r="C199" s="362"/>
      <c r="D199" s="363"/>
    </row>
    <row r="200" ht="25" customHeight="1" spans="1:4">
      <c r="A200" s="364" t="s">
        <v>202</v>
      </c>
      <c r="B200" s="362"/>
      <c r="C200" s="362"/>
      <c r="D200" s="363"/>
    </row>
    <row r="201" ht="25" customHeight="1" spans="1:4">
      <c r="A201" s="364" t="s">
        <v>99</v>
      </c>
      <c r="B201" s="362">
        <v>73</v>
      </c>
      <c r="C201" s="362">
        <v>78</v>
      </c>
      <c r="D201" s="363">
        <v>106.85</v>
      </c>
    </row>
    <row r="202" ht="25" customHeight="1" spans="1:4">
      <c r="A202" s="364" t="s">
        <v>203</v>
      </c>
      <c r="B202" s="362">
        <v>2</v>
      </c>
      <c r="C202" s="362">
        <v>37</v>
      </c>
      <c r="D202" s="363">
        <v>1850</v>
      </c>
    </row>
    <row r="203" ht="25" customHeight="1" spans="1:4">
      <c r="A203" s="361" t="s">
        <v>204</v>
      </c>
      <c r="B203" s="362">
        <v>106</v>
      </c>
      <c r="C203" s="362">
        <v>111</v>
      </c>
      <c r="D203" s="363">
        <v>104.72</v>
      </c>
    </row>
    <row r="204" ht="25" customHeight="1" spans="1:4">
      <c r="A204" s="364" t="s">
        <v>90</v>
      </c>
      <c r="B204" s="362">
        <v>96</v>
      </c>
      <c r="C204" s="362">
        <v>99</v>
      </c>
      <c r="D204" s="363">
        <v>103.13</v>
      </c>
    </row>
    <row r="205" ht="25" customHeight="1" spans="1:4">
      <c r="A205" s="364" t="s">
        <v>91</v>
      </c>
      <c r="B205" s="362"/>
      <c r="C205" s="362"/>
      <c r="D205" s="363"/>
    </row>
    <row r="206" ht="25" customHeight="1" spans="1:4">
      <c r="A206" s="364" t="s">
        <v>92</v>
      </c>
      <c r="B206" s="362"/>
      <c r="C206" s="362"/>
      <c r="D206" s="363"/>
    </row>
    <row r="207" ht="25" customHeight="1" spans="1:4">
      <c r="A207" s="364" t="s">
        <v>205</v>
      </c>
      <c r="B207" s="362"/>
      <c r="C207" s="362">
        <v>1</v>
      </c>
      <c r="D207" s="363"/>
    </row>
    <row r="208" ht="25" customHeight="1" spans="1:4">
      <c r="A208" s="364" t="s">
        <v>206</v>
      </c>
      <c r="B208" s="362"/>
      <c r="C208" s="362">
        <v>2</v>
      </c>
      <c r="D208" s="363"/>
    </row>
    <row r="209" ht="25" customHeight="1" spans="1:4">
      <c r="A209" s="364" t="s">
        <v>99</v>
      </c>
      <c r="B209" s="362"/>
      <c r="C209" s="362"/>
      <c r="D209" s="363"/>
    </row>
    <row r="210" ht="25" customHeight="1" spans="1:4">
      <c r="A210" s="364" t="s">
        <v>207</v>
      </c>
      <c r="B210" s="362">
        <v>10</v>
      </c>
      <c r="C210" s="362">
        <v>9</v>
      </c>
      <c r="D210" s="363">
        <v>90</v>
      </c>
    </row>
    <row r="211" ht="25" customHeight="1" spans="1:4">
      <c r="A211" s="361" t="s">
        <v>208</v>
      </c>
      <c r="B211" s="362"/>
      <c r="C211" s="362"/>
      <c r="D211" s="363"/>
    </row>
    <row r="212" ht="25" customHeight="1" spans="1:4">
      <c r="A212" s="364" t="s">
        <v>90</v>
      </c>
      <c r="B212" s="362"/>
      <c r="C212" s="362"/>
      <c r="D212" s="363"/>
    </row>
    <row r="213" ht="25" customHeight="1" spans="1:4">
      <c r="A213" s="364" t="s">
        <v>91</v>
      </c>
      <c r="B213" s="362"/>
      <c r="C213" s="362"/>
      <c r="D213" s="363"/>
    </row>
    <row r="214" ht="25" customHeight="1" spans="1:4">
      <c r="A214" s="364" t="s">
        <v>92</v>
      </c>
      <c r="B214" s="362"/>
      <c r="C214" s="362"/>
      <c r="D214" s="363"/>
    </row>
    <row r="215" ht="25" customHeight="1" spans="1:4">
      <c r="A215" s="364" t="s">
        <v>99</v>
      </c>
      <c r="B215" s="362"/>
      <c r="C215" s="362"/>
      <c r="D215" s="363"/>
    </row>
    <row r="216" ht="25" customHeight="1" spans="1:4">
      <c r="A216" s="364" t="s">
        <v>209</v>
      </c>
      <c r="B216" s="362"/>
      <c r="C216" s="362"/>
      <c r="D216" s="363"/>
    </row>
    <row r="217" ht="25" customHeight="1" spans="1:4">
      <c r="A217" s="361" t="s">
        <v>210</v>
      </c>
      <c r="B217" s="362">
        <v>386</v>
      </c>
      <c r="C217" s="362">
        <v>362</v>
      </c>
      <c r="D217" s="363">
        <v>93.78</v>
      </c>
    </row>
    <row r="218" ht="25" customHeight="1" spans="1:4">
      <c r="A218" s="364" t="s">
        <v>90</v>
      </c>
      <c r="B218" s="362">
        <v>327</v>
      </c>
      <c r="C218" s="362">
        <v>286</v>
      </c>
      <c r="D218" s="363">
        <v>87.46</v>
      </c>
    </row>
    <row r="219" ht="25" customHeight="1" spans="1:4">
      <c r="A219" s="364" t="s">
        <v>91</v>
      </c>
      <c r="B219" s="362"/>
      <c r="C219" s="362"/>
      <c r="D219" s="363"/>
    </row>
    <row r="220" ht="25" customHeight="1" spans="1:4">
      <c r="A220" s="364" t="s">
        <v>92</v>
      </c>
      <c r="B220" s="362"/>
      <c r="C220" s="362"/>
      <c r="D220" s="363"/>
    </row>
    <row r="221" ht="25" customHeight="1" spans="1:4">
      <c r="A221" s="364" t="s">
        <v>99</v>
      </c>
      <c r="B221" s="362"/>
      <c r="C221" s="362"/>
      <c r="D221" s="363"/>
    </row>
    <row r="222" ht="25" customHeight="1" spans="1:4">
      <c r="A222" s="364" t="s">
        <v>211</v>
      </c>
      <c r="B222" s="362">
        <v>59</v>
      </c>
      <c r="C222" s="362">
        <v>76</v>
      </c>
      <c r="D222" s="363">
        <v>105.08</v>
      </c>
    </row>
    <row r="223" ht="25" customHeight="1" spans="1:4">
      <c r="A223" s="361" t="s">
        <v>212</v>
      </c>
      <c r="B223" s="362"/>
      <c r="C223" s="362"/>
      <c r="D223" s="363"/>
    </row>
    <row r="224" ht="25" customHeight="1" spans="1:4">
      <c r="A224" s="364" t="s">
        <v>90</v>
      </c>
      <c r="B224" s="362"/>
      <c r="C224" s="362"/>
      <c r="D224" s="363"/>
    </row>
    <row r="225" ht="25" customHeight="1" spans="1:4">
      <c r="A225" s="364" t="s">
        <v>91</v>
      </c>
      <c r="B225" s="362"/>
      <c r="C225" s="362"/>
      <c r="D225" s="363"/>
    </row>
    <row r="226" ht="25" customHeight="1" spans="1:4">
      <c r="A226" s="364" t="s">
        <v>92</v>
      </c>
      <c r="B226" s="362"/>
      <c r="C226" s="362"/>
      <c r="D226" s="363"/>
    </row>
    <row r="227" ht="25" customHeight="1" spans="1:4">
      <c r="A227" s="364" t="s">
        <v>213</v>
      </c>
      <c r="B227" s="362"/>
      <c r="C227" s="362"/>
      <c r="D227" s="363"/>
    </row>
    <row r="228" ht="25" customHeight="1" spans="1:4">
      <c r="A228" s="364" t="s">
        <v>99</v>
      </c>
      <c r="B228" s="362"/>
      <c r="C228" s="362"/>
      <c r="D228" s="363"/>
    </row>
    <row r="229" ht="25" customHeight="1" spans="1:4">
      <c r="A229" s="364" t="s">
        <v>214</v>
      </c>
      <c r="B229" s="362"/>
      <c r="C229" s="362"/>
      <c r="D229" s="363"/>
    </row>
    <row r="230" ht="25" customHeight="1" spans="1:4">
      <c r="A230" s="361" t="s">
        <v>215</v>
      </c>
      <c r="B230" s="362">
        <v>1232</v>
      </c>
      <c r="C230" s="362">
        <v>1389</v>
      </c>
      <c r="D230" s="363">
        <v>112.74</v>
      </c>
    </row>
    <row r="231" ht="25" customHeight="1" spans="1:4">
      <c r="A231" s="364" t="s">
        <v>90</v>
      </c>
      <c r="B231" s="362">
        <v>1199</v>
      </c>
      <c r="C231" s="362">
        <v>1247</v>
      </c>
      <c r="D231" s="363">
        <v>104</v>
      </c>
    </row>
    <row r="232" ht="25" customHeight="1" spans="1:4">
      <c r="A232" s="364" t="s">
        <v>91</v>
      </c>
      <c r="B232" s="362"/>
      <c r="C232" s="362"/>
      <c r="D232" s="363"/>
    </row>
    <row r="233" ht="25" customHeight="1" spans="1:4">
      <c r="A233" s="364" t="s">
        <v>92</v>
      </c>
      <c r="B233" s="362"/>
      <c r="C233" s="362"/>
      <c r="D233" s="363"/>
    </row>
    <row r="234" ht="25" customHeight="1" spans="1:4">
      <c r="A234" s="364" t="s">
        <v>216</v>
      </c>
      <c r="B234" s="362"/>
      <c r="C234" s="362">
        <v>62</v>
      </c>
      <c r="D234" s="363"/>
    </row>
    <row r="235" ht="25" customHeight="1" spans="1:4">
      <c r="A235" s="364" t="s">
        <v>217</v>
      </c>
      <c r="B235" s="362"/>
      <c r="C235" s="362">
        <v>3</v>
      </c>
      <c r="D235" s="363"/>
    </row>
    <row r="236" ht="25" customHeight="1" spans="1:4">
      <c r="A236" s="364" t="s">
        <v>131</v>
      </c>
      <c r="B236" s="362"/>
      <c r="C236" s="362"/>
      <c r="D236" s="363"/>
    </row>
    <row r="237" ht="25" customHeight="1" spans="1:4">
      <c r="A237" s="364" t="s">
        <v>218</v>
      </c>
      <c r="B237" s="362"/>
      <c r="C237" s="362"/>
      <c r="D237" s="363"/>
    </row>
    <row r="238" ht="25" customHeight="1" spans="1:4">
      <c r="A238" s="364" t="s">
        <v>219</v>
      </c>
      <c r="B238" s="362"/>
      <c r="C238" s="362"/>
      <c r="D238" s="363"/>
    </row>
    <row r="239" ht="25" customHeight="1" spans="1:4">
      <c r="A239" s="364" t="s">
        <v>220</v>
      </c>
      <c r="B239" s="362"/>
      <c r="C239" s="362"/>
      <c r="D239" s="363"/>
    </row>
    <row r="240" ht="25" customHeight="1" spans="1:4">
      <c r="A240" s="364" t="s">
        <v>221</v>
      </c>
      <c r="B240" s="362"/>
      <c r="C240" s="362"/>
      <c r="D240" s="363"/>
    </row>
    <row r="241" ht="25" customHeight="1" spans="1:4">
      <c r="A241" s="364" t="s">
        <v>222</v>
      </c>
      <c r="B241" s="362"/>
      <c r="C241" s="362"/>
      <c r="D241" s="363"/>
    </row>
    <row r="242" ht="25" customHeight="1" spans="1:4">
      <c r="A242" s="364" t="s">
        <v>223</v>
      </c>
      <c r="B242" s="362"/>
      <c r="C242" s="362"/>
      <c r="D242" s="363"/>
    </row>
    <row r="243" ht="25" customHeight="1" spans="1:4">
      <c r="A243" s="364" t="s">
        <v>99</v>
      </c>
      <c r="B243" s="362">
        <v>33</v>
      </c>
      <c r="C243" s="362">
        <v>74</v>
      </c>
      <c r="D243" s="363">
        <v>224.24</v>
      </c>
    </row>
    <row r="244" ht="25" customHeight="1" spans="1:4">
      <c r="A244" s="364" t="s">
        <v>224</v>
      </c>
      <c r="B244" s="362"/>
      <c r="C244" s="362">
        <v>3</v>
      </c>
      <c r="D244" s="363"/>
    </row>
    <row r="245" ht="25" customHeight="1" spans="1:4">
      <c r="A245" s="361" t="s">
        <v>225</v>
      </c>
      <c r="B245" s="362">
        <v>8498</v>
      </c>
      <c r="C245" s="362">
        <v>31729</v>
      </c>
      <c r="D245" s="363">
        <v>368.26</v>
      </c>
    </row>
    <row r="246" ht="25" customHeight="1" spans="1:4">
      <c r="A246" s="364" t="s">
        <v>226</v>
      </c>
      <c r="B246" s="362"/>
      <c r="C246" s="362"/>
      <c r="D246" s="363"/>
    </row>
    <row r="247" ht="25" customHeight="1" spans="1:4">
      <c r="A247" s="364" t="s">
        <v>227</v>
      </c>
      <c r="B247" s="362">
        <v>8498</v>
      </c>
      <c r="C247" s="362">
        <v>31729</v>
      </c>
      <c r="D247" s="363">
        <v>373.37</v>
      </c>
    </row>
    <row r="248" ht="25" customHeight="1" spans="1:4">
      <c r="A248" s="361" t="s">
        <v>228</v>
      </c>
      <c r="B248" s="362"/>
      <c r="C248" s="362"/>
      <c r="D248" s="363"/>
    </row>
    <row r="249" ht="25" customHeight="1" spans="1:4">
      <c r="A249" s="361" t="s">
        <v>44</v>
      </c>
      <c r="B249" s="362"/>
      <c r="C249" s="362"/>
      <c r="D249" s="363"/>
    </row>
    <row r="250" ht="25" customHeight="1" spans="1:4">
      <c r="A250" s="361" t="s">
        <v>229</v>
      </c>
      <c r="B250" s="362"/>
      <c r="C250" s="362"/>
      <c r="D250" s="363"/>
    </row>
    <row r="251" ht="25" customHeight="1" spans="1:4">
      <c r="A251" s="361" t="s">
        <v>230</v>
      </c>
      <c r="B251" s="362"/>
      <c r="C251" s="362"/>
      <c r="D251" s="363"/>
    </row>
    <row r="252" ht="25" customHeight="1" spans="1:4">
      <c r="A252" s="361" t="s">
        <v>45</v>
      </c>
      <c r="B252" s="362">
        <v>84</v>
      </c>
      <c r="C252" s="362">
        <v>73</v>
      </c>
      <c r="D252" s="363">
        <v>86.9</v>
      </c>
    </row>
    <row r="253" ht="25" customHeight="1" spans="1:4">
      <c r="A253" s="361" t="s">
        <v>231</v>
      </c>
      <c r="B253" s="362"/>
      <c r="C253" s="362">
        <v>0</v>
      </c>
      <c r="D253" s="363"/>
    </row>
    <row r="254" ht="25" customHeight="1" spans="1:4">
      <c r="A254" s="364" t="s">
        <v>232</v>
      </c>
      <c r="B254" s="362"/>
      <c r="C254" s="362">
        <v>0</v>
      </c>
      <c r="D254" s="363"/>
    </row>
    <row r="255" ht="25" customHeight="1" spans="1:4">
      <c r="A255" s="361" t="s">
        <v>233</v>
      </c>
      <c r="B255" s="362">
        <v>84</v>
      </c>
      <c r="C255" s="362">
        <v>73</v>
      </c>
      <c r="D255" s="363">
        <v>86.9</v>
      </c>
    </row>
    <row r="256" ht="25" customHeight="1" spans="1:4">
      <c r="A256" s="364" t="s">
        <v>234</v>
      </c>
      <c r="B256" s="362">
        <v>20</v>
      </c>
      <c r="C256" s="362">
        <v>20</v>
      </c>
      <c r="D256" s="363">
        <v>100</v>
      </c>
    </row>
    <row r="257" ht="25" customHeight="1" spans="1:4">
      <c r="A257" s="364" t="s">
        <v>235</v>
      </c>
      <c r="B257" s="362"/>
      <c r="C257" s="362">
        <v>0</v>
      </c>
      <c r="D257" s="363"/>
    </row>
    <row r="258" ht="25" customHeight="1" spans="1:4">
      <c r="A258" s="364" t="s">
        <v>236</v>
      </c>
      <c r="B258" s="362">
        <v>14</v>
      </c>
      <c r="C258" s="362">
        <v>0</v>
      </c>
      <c r="D258" s="363">
        <v>0</v>
      </c>
    </row>
    <row r="259" ht="25" customHeight="1" spans="1:4">
      <c r="A259" s="364" t="s">
        <v>237</v>
      </c>
      <c r="B259" s="362"/>
      <c r="C259" s="362">
        <v>0</v>
      </c>
      <c r="D259" s="363"/>
    </row>
    <row r="260" ht="25" customHeight="1" spans="1:4">
      <c r="A260" s="364" t="s">
        <v>238</v>
      </c>
      <c r="B260" s="362">
        <v>10</v>
      </c>
      <c r="C260" s="362">
        <v>10</v>
      </c>
      <c r="D260" s="363">
        <v>100</v>
      </c>
    </row>
    <row r="261" ht="25" customHeight="1" spans="1:4">
      <c r="A261" s="364" t="s">
        <v>239</v>
      </c>
      <c r="B261" s="362"/>
      <c r="C261" s="362">
        <v>0</v>
      </c>
      <c r="D261" s="363"/>
    </row>
    <row r="262" ht="25" customHeight="1" spans="1:4">
      <c r="A262" s="364" t="s">
        <v>240</v>
      </c>
      <c r="B262" s="369">
        <v>40</v>
      </c>
      <c r="C262" s="362">
        <v>43</v>
      </c>
      <c r="D262" s="363">
        <v>92.5</v>
      </c>
    </row>
    <row r="263" ht="25" customHeight="1" spans="1:4">
      <c r="A263" s="364" t="s">
        <v>241</v>
      </c>
      <c r="B263" s="362"/>
      <c r="C263" s="362">
        <v>0</v>
      </c>
      <c r="D263" s="363"/>
    </row>
    <row r="264" ht="25" customHeight="1" spans="1:4">
      <c r="A264" s="364" t="s">
        <v>242</v>
      </c>
      <c r="B264" s="362"/>
      <c r="C264" s="362">
        <v>0</v>
      </c>
      <c r="D264" s="363"/>
    </row>
    <row r="265" ht="25" customHeight="1" spans="1:4">
      <c r="A265" s="361" t="s">
        <v>243</v>
      </c>
      <c r="B265" s="362"/>
      <c r="C265" s="362">
        <v>0</v>
      </c>
      <c r="D265" s="363"/>
    </row>
    <row r="266" ht="25" customHeight="1" spans="1:4">
      <c r="A266" s="364" t="s">
        <v>244</v>
      </c>
      <c r="B266" s="362"/>
      <c r="C266" s="362">
        <v>0</v>
      </c>
      <c r="D266" s="363"/>
    </row>
    <row r="267" ht="25" customHeight="1" spans="1:4">
      <c r="A267" s="361" t="s">
        <v>228</v>
      </c>
      <c r="B267" s="362"/>
      <c r="C267" s="362"/>
      <c r="D267" s="363"/>
    </row>
    <row r="268" ht="25" customHeight="1" spans="1:4">
      <c r="A268" s="361" t="s">
        <v>46</v>
      </c>
      <c r="B268" s="362"/>
      <c r="C268" s="362">
        <v>8451</v>
      </c>
      <c r="D268" s="363"/>
    </row>
    <row r="269" ht="25" customHeight="1" spans="1:4">
      <c r="A269" s="361" t="s">
        <v>245</v>
      </c>
      <c r="B269" s="362">
        <v>4</v>
      </c>
      <c r="C269" s="362">
        <v>4</v>
      </c>
      <c r="D269" s="363">
        <v>100</v>
      </c>
    </row>
    <row r="270" ht="25" customHeight="1" spans="1:4">
      <c r="A270" s="364" t="s">
        <v>246</v>
      </c>
      <c r="B270" s="362">
        <v>4</v>
      </c>
      <c r="C270" s="362">
        <v>4</v>
      </c>
      <c r="D270" s="363">
        <v>100</v>
      </c>
    </row>
    <row r="271" ht="25" customHeight="1" spans="1:4">
      <c r="A271" s="364" t="s">
        <v>247</v>
      </c>
      <c r="B271" s="362"/>
      <c r="C271" s="362"/>
      <c r="D271" s="363"/>
    </row>
    <row r="272" ht="25" customHeight="1" spans="1:4">
      <c r="A272" s="361" t="s">
        <v>248</v>
      </c>
      <c r="B272" s="362">
        <v>6422</v>
      </c>
      <c r="C272" s="362">
        <v>7543</v>
      </c>
      <c r="D272" s="363">
        <v>108.77</v>
      </c>
    </row>
    <row r="273" ht="25" customHeight="1" spans="1:4">
      <c r="A273" s="364" t="s">
        <v>90</v>
      </c>
      <c r="B273" s="362">
        <v>4527</v>
      </c>
      <c r="C273" s="362">
        <v>4956</v>
      </c>
      <c r="D273" s="363">
        <v>109.48</v>
      </c>
    </row>
    <row r="274" ht="25" customHeight="1" spans="1:4">
      <c r="A274" s="364" t="s">
        <v>91</v>
      </c>
      <c r="B274" s="362"/>
      <c r="C274" s="362">
        <v>0</v>
      </c>
      <c r="D274" s="363"/>
    </row>
    <row r="275" ht="25" customHeight="1" spans="1:4">
      <c r="A275" s="364" t="s">
        <v>92</v>
      </c>
      <c r="B275" s="362"/>
      <c r="C275" s="362">
        <v>0</v>
      </c>
      <c r="D275" s="363"/>
    </row>
    <row r="276" ht="25" customHeight="1" spans="1:4">
      <c r="A276" s="364" t="s">
        <v>131</v>
      </c>
      <c r="B276" s="362"/>
      <c r="C276" s="362">
        <v>327</v>
      </c>
      <c r="D276" s="363"/>
    </row>
    <row r="277" ht="25" customHeight="1" spans="1:4">
      <c r="A277" s="364" t="s">
        <v>249</v>
      </c>
      <c r="B277" s="362">
        <v>649</v>
      </c>
      <c r="C277" s="362">
        <v>943</v>
      </c>
      <c r="D277" s="363">
        <v>144.22</v>
      </c>
    </row>
    <row r="278" ht="25" customHeight="1" spans="1:4">
      <c r="A278" s="364" t="s">
        <v>250</v>
      </c>
      <c r="B278" s="362"/>
      <c r="C278" s="362">
        <v>0</v>
      </c>
      <c r="D278" s="363"/>
    </row>
    <row r="279" ht="25" customHeight="1" spans="1:4">
      <c r="A279" s="364" t="s">
        <v>251</v>
      </c>
      <c r="B279" s="362"/>
      <c r="C279" s="362">
        <v>154</v>
      </c>
      <c r="D279" s="363"/>
    </row>
    <row r="280" ht="25" customHeight="1" spans="1:4">
      <c r="A280" s="364" t="s">
        <v>252</v>
      </c>
      <c r="B280" s="362"/>
      <c r="C280" s="362">
        <v>0</v>
      </c>
      <c r="D280" s="363"/>
    </row>
    <row r="281" ht="25" customHeight="1" spans="1:4">
      <c r="A281" s="364" t="s">
        <v>99</v>
      </c>
      <c r="B281" s="362">
        <v>434</v>
      </c>
      <c r="C281" s="362">
        <v>466</v>
      </c>
      <c r="D281" s="363">
        <v>101.38</v>
      </c>
    </row>
    <row r="282" ht="25" customHeight="1" spans="1:4">
      <c r="A282" s="364" t="s">
        <v>253</v>
      </c>
      <c r="B282" s="362">
        <v>812</v>
      </c>
      <c r="C282" s="362">
        <v>697</v>
      </c>
      <c r="D282" s="363">
        <v>85.84</v>
      </c>
    </row>
    <row r="283" ht="25" customHeight="1" spans="1:4">
      <c r="A283" s="361" t="s">
        <v>254</v>
      </c>
      <c r="B283" s="362"/>
      <c r="C283" s="362"/>
      <c r="D283" s="363"/>
    </row>
    <row r="284" ht="25" customHeight="1" spans="1:4">
      <c r="A284" s="364" t="s">
        <v>90</v>
      </c>
      <c r="B284" s="362"/>
      <c r="C284" s="362"/>
      <c r="D284" s="363"/>
    </row>
    <row r="285" ht="25" customHeight="1" spans="1:4">
      <c r="A285" s="364" t="s">
        <v>91</v>
      </c>
      <c r="B285" s="362"/>
      <c r="C285" s="362"/>
      <c r="D285" s="363"/>
    </row>
    <row r="286" ht="25" customHeight="1" spans="1:4">
      <c r="A286" s="364" t="s">
        <v>92</v>
      </c>
      <c r="B286" s="362"/>
      <c r="C286" s="362"/>
      <c r="D286" s="363"/>
    </row>
    <row r="287" ht="25" customHeight="1" spans="1:4">
      <c r="A287" s="364" t="s">
        <v>255</v>
      </c>
      <c r="B287" s="362"/>
      <c r="C287" s="362"/>
      <c r="D287" s="363"/>
    </row>
    <row r="288" ht="25" customHeight="1" spans="1:4">
      <c r="A288" s="364" t="s">
        <v>99</v>
      </c>
      <c r="B288" s="362"/>
      <c r="C288" s="362"/>
      <c r="D288" s="363"/>
    </row>
    <row r="289" ht="25" customHeight="1" spans="1:4">
      <c r="A289" s="364" t="s">
        <v>256</v>
      </c>
      <c r="B289" s="362"/>
      <c r="C289" s="362"/>
      <c r="D289" s="363"/>
    </row>
    <row r="290" ht="25" customHeight="1" spans="1:4">
      <c r="A290" s="361" t="s">
        <v>257</v>
      </c>
      <c r="B290" s="362"/>
      <c r="C290" s="362">
        <v>6</v>
      </c>
      <c r="D290" s="363"/>
    </row>
    <row r="291" ht="25" customHeight="1" spans="1:4">
      <c r="A291" s="364" t="s">
        <v>90</v>
      </c>
      <c r="B291" s="362"/>
      <c r="C291" s="362">
        <v>6</v>
      </c>
      <c r="D291" s="363"/>
    </row>
    <row r="292" ht="25" customHeight="1" spans="1:4">
      <c r="A292" s="364" t="s">
        <v>91</v>
      </c>
      <c r="B292" s="362"/>
      <c r="C292" s="362"/>
      <c r="D292" s="363"/>
    </row>
    <row r="293" ht="25" customHeight="1" spans="1:4">
      <c r="A293" s="364" t="s">
        <v>92</v>
      </c>
      <c r="B293" s="362"/>
      <c r="C293" s="362"/>
      <c r="D293" s="363"/>
    </row>
    <row r="294" ht="25" customHeight="1" spans="1:4">
      <c r="A294" s="364" t="s">
        <v>258</v>
      </c>
      <c r="B294" s="362"/>
      <c r="C294" s="362"/>
      <c r="D294" s="363"/>
    </row>
    <row r="295" ht="25" customHeight="1" spans="1:4">
      <c r="A295" s="364" t="s">
        <v>259</v>
      </c>
      <c r="B295" s="362"/>
      <c r="C295" s="362"/>
      <c r="D295" s="363"/>
    </row>
    <row r="296" ht="25" customHeight="1" spans="1:4">
      <c r="A296" s="364" t="s">
        <v>99</v>
      </c>
      <c r="B296" s="362"/>
      <c r="C296" s="362"/>
      <c r="D296" s="363"/>
    </row>
    <row r="297" ht="25" customHeight="1" spans="1:4">
      <c r="A297" s="364" t="s">
        <v>260</v>
      </c>
      <c r="B297" s="362"/>
      <c r="C297" s="362"/>
      <c r="D297" s="363"/>
    </row>
    <row r="298" ht="25" customHeight="1" spans="1:4">
      <c r="A298" s="361" t="s">
        <v>261</v>
      </c>
      <c r="B298" s="362">
        <v>6</v>
      </c>
      <c r="C298" s="362">
        <v>10</v>
      </c>
      <c r="D298" s="363">
        <v>166.67</v>
      </c>
    </row>
    <row r="299" ht="25" customHeight="1" spans="1:4">
      <c r="A299" s="364" t="s">
        <v>90</v>
      </c>
      <c r="B299" s="362"/>
      <c r="C299" s="362">
        <v>10</v>
      </c>
      <c r="D299" s="363"/>
    </row>
    <row r="300" ht="25" customHeight="1" spans="1:4">
      <c r="A300" s="364" t="s">
        <v>91</v>
      </c>
      <c r="B300" s="362"/>
      <c r="C300" s="362"/>
      <c r="D300" s="363"/>
    </row>
    <row r="301" ht="25" customHeight="1" spans="1:4">
      <c r="A301" s="364" t="s">
        <v>92</v>
      </c>
      <c r="B301" s="362"/>
      <c r="C301" s="362"/>
      <c r="D301" s="363"/>
    </row>
    <row r="302" ht="25" customHeight="1" spans="1:4">
      <c r="A302" s="364" t="s">
        <v>262</v>
      </c>
      <c r="B302" s="362"/>
      <c r="C302" s="362"/>
      <c r="D302" s="363"/>
    </row>
    <row r="303" ht="25" customHeight="1" spans="1:4">
      <c r="A303" s="364" t="s">
        <v>263</v>
      </c>
      <c r="B303" s="362">
        <v>6</v>
      </c>
      <c r="C303" s="362"/>
      <c r="D303" s="363">
        <v>0</v>
      </c>
    </row>
    <row r="304" ht="25" customHeight="1" spans="1:4">
      <c r="A304" s="364" t="s">
        <v>264</v>
      </c>
      <c r="B304" s="362"/>
      <c r="C304" s="362"/>
      <c r="D304" s="363"/>
    </row>
    <row r="305" ht="25" customHeight="1" spans="1:4">
      <c r="A305" s="364" t="s">
        <v>99</v>
      </c>
      <c r="B305" s="362"/>
      <c r="C305" s="362"/>
      <c r="D305" s="363"/>
    </row>
    <row r="306" ht="25" customHeight="1" spans="1:4">
      <c r="A306" s="364" t="s">
        <v>265</v>
      </c>
      <c r="B306" s="362"/>
      <c r="C306" s="362">
        <v>0</v>
      </c>
      <c r="D306" s="363"/>
    </row>
    <row r="307" ht="25" customHeight="1" spans="1:4">
      <c r="A307" s="361" t="s">
        <v>266</v>
      </c>
      <c r="B307" s="362">
        <v>820</v>
      </c>
      <c r="C307" s="362">
        <v>786</v>
      </c>
      <c r="D307" s="363">
        <v>95.85</v>
      </c>
    </row>
    <row r="308" ht="25" customHeight="1" spans="1:4">
      <c r="A308" s="364" t="s">
        <v>90</v>
      </c>
      <c r="B308" s="362">
        <v>558</v>
      </c>
      <c r="C308" s="362">
        <v>571</v>
      </c>
      <c r="D308" s="363">
        <v>102.33</v>
      </c>
    </row>
    <row r="309" ht="25" customHeight="1" spans="1:4">
      <c r="A309" s="364" t="s">
        <v>91</v>
      </c>
      <c r="B309" s="362"/>
      <c r="C309" s="362">
        <v>0</v>
      </c>
      <c r="D309" s="363"/>
    </row>
    <row r="310" ht="25" customHeight="1" spans="1:4">
      <c r="A310" s="364" t="s">
        <v>92</v>
      </c>
      <c r="B310" s="362"/>
      <c r="C310" s="362">
        <v>0</v>
      </c>
      <c r="D310" s="363"/>
    </row>
    <row r="311" ht="25" customHeight="1" spans="1:4">
      <c r="A311" s="364" t="s">
        <v>267</v>
      </c>
      <c r="B311" s="362">
        <v>25</v>
      </c>
      <c r="C311" s="362">
        <v>23</v>
      </c>
      <c r="D311" s="363">
        <v>92</v>
      </c>
    </row>
    <row r="312" ht="25" customHeight="1" spans="1:4">
      <c r="A312" s="364" t="s">
        <v>268</v>
      </c>
      <c r="B312" s="362">
        <v>2</v>
      </c>
      <c r="C312" s="362">
        <v>0</v>
      </c>
      <c r="D312" s="363">
        <v>0</v>
      </c>
    </row>
    <row r="313" ht="25" customHeight="1" spans="1:4">
      <c r="A313" s="364" t="s">
        <v>269</v>
      </c>
      <c r="B313" s="362">
        <v>7</v>
      </c>
      <c r="C313" s="362">
        <v>3</v>
      </c>
      <c r="D313" s="363">
        <v>42.86</v>
      </c>
    </row>
    <row r="314" ht="25" customHeight="1" spans="1:4">
      <c r="A314" s="364" t="s">
        <v>270</v>
      </c>
      <c r="B314" s="362">
        <v>57</v>
      </c>
      <c r="C314" s="362">
        <v>34</v>
      </c>
      <c r="D314" s="363">
        <v>59.65</v>
      </c>
    </row>
    <row r="315" ht="25" customHeight="1" spans="1:4">
      <c r="A315" s="364" t="s">
        <v>271</v>
      </c>
      <c r="B315" s="362"/>
      <c r="C315" s="362">
        <v>0</v>
      </c>
      <c r="D315" s="363"/>
    </row>
    <row r="316" ht="25" customHeight="1" spans="1:4">
      <c r="A316" s="364" t="s">
        <v>272</v>
      </c>
      <c r="B316" s="362"/>
      <c r="C316" s="362">
        <v>0</v>
      </c>
      <c r="D316" s="363"/>
    </row>
    <row r="317" ht="25" customHeight="1" spans="1:4">
      <c r="A317" s="364" t="s">
        <v>273</v>
      </c>
      <c r="B317" s="362">
        <v>26</v>
      </c>
      <c r="C317" s="362">
        <v>52</v>
      </c>
      <c r="D317" s="363">
        <v>200</v>
      </c>
    </row>
    <row r="318" ht="25" customHeight="1" spans="1:4">
      <c r="A318" s="364" t="s">
        <v>274</v>
      </c>
      <c r="B318" s="362"/>
      <c r="C318" s="362">
        <v>0</v>
      </c>
      <c r="D318" s="363"/>
    </row>
    <row r="319" ht="25" customHeight="1" spans="1:4">
      <c r="A319" s="364" t="s">
        <v>275</v>
      </c>
      <c r="B319" s="362"/>
      <c r="C319" s="362">
        <v>0</v>
      </c>
      <c r="D319" s="363"/>
    </row>
    <row r="320" ht="25" customHeight="1" spans="1:4">
      <c r="A320" s="364" t="s">
        <v>131</v>
      </c>
      <c r="B320" s="362"/>
      <c r="C320" s="362">
        <v>0</v>
      </c>
      <c r="D320" s="363"/>
    </row>
    <row r="321" ht="25" customHeight="1" spans="1:4">
      <c r="A321" s="364" t="s">
        <v>99</v>
      </c>
      <c r="B321" s="362">
        <v>13</v>
      </c>
      <c r="C321" s="362">
        <v>27</v>
      </c>
      <c r="D321" s="363">
        <v>207.69</v>
      </c>
    </row>
    <row r="322" ht="25" customHeight="1" spans="1:4">
      <c r="A322" s="364" t="s">
        <v>276</v>
      </c>
      <c r="B322" s="362">
        <v>132</v>
      </c>
      <c r="C322" s="362">
        <v>76</v>
      </c>
      <c r="D322" s="363">
        <v>57.58</v>
      </c>
    </row>
    <row r="323" ht="25" customHeight="1" spans="1:4">
      <c r="A323" s="361" t="s">
        <v>277</v>
      </c>
      <c r="B323" s="362"/>
      <c r="C323" s="362"/>
      <c r="D323" s="363"/>
    </row>
    <row r="324" ht="25" customHeight="1" spans="1:4">
      <c r="A324" s="364" t="s">
        <v>90</v>
      </c>
      <c r="B324" s="362"/>
      <c r="C324" s="362"/>
      <c r="D324" s="363"/>
    </row>
    <row r="325" ht="25" customHeight="1" spans="1:4">
      <c r="A325" s="364" t="s">
        <v>91</v>
      </c>
      <c r="B325" s="362"/>
      <c r="C325" s="362"/>
      <c r="D325" s="363"/>
    </row>
    <row r="326" ht="25" customHeight="1" spans="1:4">
      <c r="A326" s="364" t="s">
        <v>92</v>
      </c>
      <c r="B326" s="362"/>
      <c r="C326" s="362"/>
      <c r="D326" s="363"/>
    </row>
    <row r="327" ht="25" customHeight="1" spans="1:4">
      <c r="A327" s="364" t="s">
        <v>278</v>
      </c>
      <c r="B327" s="362"/>
      <c r="C327" s="362"/>
      <c r="D327" s="363"/>
    </row>
    <row r="328" ht="25" customHeight="1" spans="1:4">
      <c r="A328" s="364" t="s">
        <v>279</v>
      </c>
      <c r="B328" s="362"/>
      <c r="C328" s="362"/>
      <c r="D328" s="363"/>
    </row>
    <row r="329" ht="25" customHeight="1" spans="1:4">
      <c r="A329" s="364" t="s">
        <v>280</v>
      </c>
      <c r="B329" s="362"/>
      <c r="C329" s="362"/>
      <c r="D329" s="363"/>
    </row>
    <row r="330" ht="25" customHeight="1" spans="1:4">
      <c r="A330" s="364" t="s">
        <v>131</v>
      </c>
      <c r="B330" s="362"/>
      <c r="C330" s="362"/>
      <c r="D330" s="363"/>
    </row>
    <row r="331" ht="25" customHeight="1" spans="1:4">
      <c r="A331" s="364" t="s">
        <v>99</v>
      </c>
      <c r="B331" s="362"/>
      <c r="C331" s="362"/>
      <c r="D331" s="363"/>
    </row>
    <row r="332" ht="25" customHeight="1" spans="1:4">
      <c r="A332" s="364" t="s">
        <v>281</v>
      </c>
      <c r="B332" s="362"/>
      <c r="C332" s="362"/>
      <c r="D332" s="363"/>
    </row>
    <row r="333" ht="25" customHeight="1" spans="1:4">
      <c r="A333" s="361" t="s">
        <v>282</v>
      </c>
      <c r="B333" s="362"/>
      <c r="C333" s="362"/>
      <c r="D333" s="363"/>
    </row>
    <row r="334" ht="25" customHeight="1" spans="1:4">
      <c r="A334" s="364" t="s">
        <v>90</v>
      </c>
      <c r="B334" s="362"/>
      <c r="C334" s="362"/>
      <c r="D334" s="363"/>
    </row>
    <row r="335" ht="25" customHeight="1" spans="1:4">
      <c r="A335" s="364" t="s">
        <v>91</v>
      </c>
      <c r="B335" s="362"/>
      <c r="C335" s="362"/>
      <c r="D335" s="363"/>
    </row>
    <row r="336" ht="25" customHeight="1" spans="1:4">
      <c r="A336" s="364" t="s">
        <v>92</v>
      </c>
      <c r="B336" s="362"/>
      <c r="C336" s="362"/>
      <c r="D336" s="363"/>
    </row>
    <row r="337" ht="25" customHeight="1" spans="1:4">
      <c r="A337" s="364" t="s">
        <v>283</v>
      </c>
      <c r="B337" s="362"/>
      <c r="C337" s="362"/>
      <c r="D337" s="363"/>
    </row>
    <row r="338" ht="25" customHeight="1" spans="1:4">
      <c r="A338" s="364" t="s">
        <v>284</v>
      </c>
      <c r="B338" s="362"/>
      <c r="C338" s="362"/>
      <c r="D338" s="363"/>
    </row>
    <row r="339" ht="25" customHeight="1" spans="1:4">
      <c r="A339" s="364" t="s">
        <v>285</v>
      </c>
      <c r="B339" s="362"/>
      <c r="C339" s="362"/>
      <c r="D339" s="363"/>
    </row>
    <row r="340" ht="25" customHeight="1" spans="1:4">
      <c r="A340" s="364" t="s">
        <v>131</v>
      </c>
      <c r="B340" s="362"/>
      <c r="C340" s="362"/>
      <c r="D340" s="363"/>
    </row>
    <row r="341" ht="25" customHeight="1" spans="1:4">
      <c r="A341" s="364" t="s">
        <v>99</v>
      </c>
      <c r="B341" s="362"/>
      <c r="C341" s="362"/>
      <c r="D341" s="363"/>
    </row>
    <row r="342" ht="25" customHeight="1" spans="1:4">
      <c r="A342" s="364" t="s">
        <v>286</v>
      </c>
      <c r="B342" s="362"/>
      <c r="C342" s="362"/>
      <c r="D342" s="363"/>
    </row>
    <row r="343" ht="25" customHeight="1" spans="1:4">
      <c r="A343" s="361" t="s">
        <v>287</v>
      </c>
      <c r="B343" s="362"/>
      <c r="C343" s="362"/>
      <c r="D343" s="363"/>
    </row>
    <row r="344" ht="25" customHeight="1" spans="1:4">
      <c r="A344" s="364" t="s">
        <v>90</v>
      </c>
      <c r="B344" s="362"/>
      <c r="C344" s="362"/>
      <c r="D344" s="363"/>
    </row>
    <row r="345" ht="25" customHeight="1" spans="1:4">
      <c r="A345" s="364" t="s">
        <v>91</v>
      </c>
      <c r="B345" s="362"/>
      <c r="C345" s="362"/>
      <c r="D345" s="363"/>
    </row>
    <row r="346" ht="25" customHeight="1" spans="1:4">
      <c r="A346" s="364" t="s">
        <v>92</v>
      </c>
      <c r="B346" s="362"/>
      <c r="C346" s="362"/>
      <c r="D346" s="363"/>
    </row>
    <row r="347" ht="25" customHeight="1" spans="1:4">
      <c r="A347" s="364" t="s">
        <v>288</v>
      </c>
      <c r="B347" s="362"/>
      <c r="C347" s="362"/>
      <c r="D347" s="363"/>
    </row>
    <row r="348" ht="25" customHeight="1" spans="1:4">
      <c r="A348" s="364" t="s">
        <v>289</v>
      </c>
      <c r="B348" s="362"/>
      <c r="C348" s="362"/>
      <c r="D348" s="363"/>
    </row>
    <row r="349" ht="25" customHeight="1" spans="1:4">
      <c r="A349" s="364" t="s">
        <v>99</v>
      </c>
      <c r="B349" s="362"/>
      <c r="C349" s="362"/>
      <c r="D349" s="363"/>
    </row>
    <row r="350" ht="25" customHeight="1" spans="1:4">
      <c r="A350" s="364" t="s">
        <v>290</v>
      </c>
      <c r="B350" s="362"/>
      <c r="C350" s="362"/>
      <c r="D350" s="363"/>
    </row>
    <row r="351" ht="25" customHeight="1" spans="1:4">
      <c r="A351" s="361" t="s">
        <v>291</v>
      </c>
      <c r="B351" s="362"/>
      <c r="C351" s="362"/>
      <c r="D351" s="363"/>
    </row>
    <row r="352" ht="25" customHeight="1" spans="1:4">
      <c r="A352" s="364" t="s">
        <v>90</v>
      </c>
      <c r="B352" s="362"/>
      <c r="C352" s="362"/>
      <c r="D352" s="363"/>
    </row>
    <row r="353" ht="25" customHeight="1" spans="1:4">
      <c r="A353" s="364" t="s">
        <v>91</v>
      </c>
      <c r="B353" s="362"/>
      <c r="C353" s="362"/>
      <c r="D353" s="363"/>
    </row>
    <row r="354" ht="25" customHeight="1" spans="1:4">
      <c r="A354" s="364" t="s">
        <v>131</v>
      </c>
      <c r="B354" s="362"/>
      <c r="C354" s="362"/>
      <c r="D354" s="363"/>
    </row>
    <row r="355" ht="25" customHeight="1" spans="1:4">
      <c r="A355" s="364" t="s">
        <v>292</v>
      </c>
      <c r="B355" s="362"/>
      <c r="C355" s="362"/>
      <c r="D355" s="363"/>
    </row>
    <row r="356" ht="25" customHeight="1" spans="1:4">
      <c r="A356" s="364" t="s">
        <v>293</v>
      </c>
      <c r="B356" s="362"/>
      <c r="C356" s="362"/>
      <c r="D356" s="363"/>
    </row>
    <row r="357" ht="25" customHeight="1" spans="1:4">
      <c r="A357" s="361" t="s">
        <v>294</v>
      </c>
      <c r="B357" s="362"/>
      <c r="C357" s="362">
        <v>102</v>
      </c>
      <c r="D357" s="363"/>
    </row>
    <row r="358" ht="25" customHeight="1" spans="1:4">
      <c r="A358" s="364" t="s">
        <v>295</v>
      </c>
      <c r="B358" s="362"/>
      <c r="C358" s="362">
        <v>102</v>
      </c>
      <c r="D358" s="363"/>
    </row>
    <row r="359" ht="25" customHeight="1" spans="1:4">
      <c r="A359" s="361" t="s">
        <v>228</v>
      </c>
      <c r="B359" s="362"/>
      <c r="C359" s="362"/>
      <c r="D359" s="363"/>
    </row>
    <row r="360" ht="25" customHeight="1" spans="1:4">
      <c r="A360" s="361" t="s">
        <v>296</v>
      </c>
      <c r="B360" s="362"/>
      <c r="C360" s="362"/>
      <c r="D360" s="363"/>
    </row>
    <row r="361" ht="25" customHeight="1" spans="1:4">
      <c r="A361" s="361" t="s">
        <v>47</v>
      </c>
      <c r="B361" s="362">
        <v>57303</v>
      </c>
      <c r="C361" s="362">
        <v>49032</v>
      </c>
      <c r="D361" s="363">
        <v>84.78</v>
      </c>
    </row>
    <row r="362" ht="25" customHeight="1" spans="1:4">
      <c r="A362" s="361" t="s">
        <v>297</v>
      </c>
      <c r="B362" s="362">
        <v>1627</v>
      </c>
      <c r="C362" s="362">
        <v>334</v>
      </c>
      <c r="D362" s="363">
        <v>20.53</v>
      </c>
    </row>
    <row r="363" ht="25" customHeight="1" spans="1:4">
      <c r="A363" s="364" t="s">
        <v>90</v>
      </c>
      <c r="B363" s="362">
        <v>208</v>
      </c>
      <c r="C363" s="362">
        <v>244</v>
      </c>
      <c r="D363" s="363">
        <v>117.31</v>
      </c>
    </row>
    <row r="364" ht="25" customHeight="1" spans="1:4">
      <c r="A364" s="364" t="s">
        <v>91</v>
      </c>
      <c r="B364" s="362">
        <v>1419</v>
      </c>
      <c r="C364" s="362">
        <v>90</v>
      </c>
      <c r="D364" s="363">
        <v>-27.98</v>
      </c>
    </row>
    <row r="365" ht="25" customHeight="1" spans="1:4">
      <c r="A365" s="364" t="s">
        <v>92</v>
      </c>
      <c r="B365" s="362">
        <v>0</v>
      </c>
      <c r="C365" s="362">
        <v>0</v>
      </c>
      <c r="D365" s="363"/>
    </row>
    <row r="366" ht="25" customHeight="1" spans="1:4">
      <c r="A366" s="364" t="s">
        <v>298</v>
      </c>
      <c r="B366" s="362"/>
      <c r="C366" s="362">
        <v>0</v>
      </c>
      <c r="D366" s="363"/>
    </row>
    <row r="367" ht="25" customHeight="1" spans="1:4">
      <c r="A367" s="361" t="s">
        <v>299</v>
      </c>
      <c r="B367" s="362">
        <v>49014</v>
      </c>
      <c r="C367" s="362">
        <v>44730</v>
      </c>
      <c r="D367" s="363">
        <v>91.24</v>
      </c>
    </row>
    <row r="368" ht="25" customHeight="1" spans="1:4">
      <c r="A368" s="364" t="s">
        <v>300</v>
      </c>
      <c r="B368" s="362">
        <v>1834</v>
      </c>
      <c r="C368" s="362">
        <v>1358</v>
      </c>
      <c r="D368" s="363">
        <v>74.05</v>
      </c>
    </row>
    <row r="369" ht="25" customHeight="1" spans="1:4">
      <c r="A369" s="364" t="s">
        <v>301</v>
      </c>
      <c r="B369" s="362">
        <v>26705</v>
      </c>
      <c r="C369" s="362">
        <v>23244</v>
      </c>
      <c r="D369" s="363">
        <v>87.04</v>
      </c>
    </row>
    <row r="370" ht="25" customHeight="1" spans="1:4">
      <c r="A370" s="364" t="s">
        <v>302</v>
      </c>
      <c r="B370" s="362">
        <v>15863</v>
      </c>
      <c r="C370" s="362">
        <v>12590</v>
      </c>
      <c r="D370" s="363">
        <v>74.95</v>
      </c>
    </row>
    <row r="371" ht="25" customHeight="1" spans="1:4">
      <c r="A371" s="364" t="s">
        <v>303</v>
      </c>
      <c r="B371" s="362">
        <v>3961</v>
      </c>
      <c r="C371" s="362">
        <v>4153</v>
      </c>
      <c r="D371" s="363">
        <v>104.85</v>
      </c>
    </row>
    <row r="372" ht="25" customHeight="1" spans="1:4">
      <c r="A372" s="364" t="s">
        <v>304</v>
      </c>
      <c r="B372" s="362"/>
      <c r="C372" s="362">
        <v>0</v>
      </c>
      <c r="D372" s="363"/>
    </row>
    <row r="373" ht="25" customHeight="1" spans="1:4">
      <c r="A373" s="364" t="s">
        <v>305</v>
      </c>
      <c r="B373" s="362"/>
      <c r="C373" s="362">
        <v>0</v>
      </c>
      <c r="D373" s="363"/>
    </row>
    <row r="374" ht="25" customHeight="1" spans="1:4">
      <c r="A374" s="364" t="s">
        <v>306</v>
      </c>
      <c r="B374" s="362"/>
      <c r="C374" s="362">
        <v>0</v>
      </c>
      <c r="D374" s="363"/>
    </row>
    <row r="375" ht="25" customHeight="1" spans="1:4">
      <c r="A375" s="364" t="s">
        <v>307</v>
      </c>
      <c r="B375" s="362">
        <v>651</v>
      </c>
      <c r="C375" s="362">
        <v>3385</v>
      </c>
      <c r="D375" s="363">
        <v>519.97</v>
      </c>
    </row>
    <row r="376" ht="25" customHeight="1" spans="1:4">
      <c r="A376" s="361" t="s">
        <v>308</v>
      </c>
      <c r="B376" s="362">
        <v>2400</v>
      </c>
      <c r="C376" s="362">
        <v>2348</v>
      </c>
      <c r="D376" s="363">
        <v>68.63</v>
      </c>
    </row>
    <row r="377" ht="25" customHeight="1" spans="1:4">
      <c r="A377" s="364" t="s">
        <v>309</v>
      </c>
      <c r="B377" s="362"/>
      <c r="C377" s="362">
        <v>0</v>
      </c>
      <c r="D377" s="363"/>
    </row>
    <row r="378" ht="25" customHeight="1" spans="1:4">
      <c r="A378" s="364" t="s">
        <v>310</v>
      </c>
      <c r="B378" s="362">
        <v>391</v>
      </c>
      <c r="C378" s="362">
        <v>2344</v>
      </c>
      <c r="D378" s="363">
        <v>-71.61</v>
      </c>
    </row>
    <row r="379" ht="25" customHeight="1" spans="1:4">
      <c r="A379" s="364" t="s">
        <v>311</v>
      </c>
      <c r="B379" s="362"/>
      <c r="C379" s="362">
        <v>0</v>
      </c>
      <c r="D379" s="363"/>
    </row>
    <row r="380" ht="25" customHeight="1" spans="1:4">
      <c r="A380" s="364" t="s">
        <v>312</v>
      </c>
      <c r="B380" s="362">
        <v>2009</v>
      </c>
      <c r="C380" s="362">
        <v>0</v>
      </c>
      <c r="D380" s="363">
        <v>0</v>
      </c>
    </row>
    <row r="381" ht="25" customHeight="1" spans="1:4">
      <c r="A381" s="364" t="s">
        <v>313</v>
      </c>
      <c r="B381" s="362"/>
      <c r="C381" s="362">
        <v>4</v>
      </c>
      <c r="D381" s="363"/>
    </row>
    <row r="382" ht="25" customHeight="1" spans="1:4">
      <c r="A382" s="361" t="s">
        <v>314</v>
      </c>
      <c r="B382" s="362"/>
      <c r="C382" s="362">
        <v>0</v>
      </c>
      <c r="D382" s="363"/>
    </row>
    <row r="383" ht="25" customHeight="1" spans="1:4">
      <c r="A383" s="364" t="s">
        <v>315</v>
      </c>
      <c r="B383" s="362"/>
      <c r="C383" s="362">
        <v>0</v>
      </c>
      <c r="D383" s="363"/>
    </row>
    <row r="384" ht="25" customHeight="1" spans="1:4">
      <c r="A384" s="364" t="s">
        <v>316</v>
      </c>
      <c r="B384" s="362"/>
      <c r="C384" s="362">
        <v>0</v>
      </c>
      <c r="D384" s="363"/>
    </row>
    <row r="385" ht="25" customHeight="1" spans="1:4">
      <c r="A385" s="364" t="s">
        <v>317</v>
      </c>
      <c r="B385" s="362"/>
      <c r="C385" s="362">
        <v>0</v>
      </c>
      <c r="D385" s="363"/>
    </row>
    <row r="386" ht="25" customHeight="1" spans="1:4">
      <c r="A386" s="364" t="s">
        <v>318</v>
      </c>
      <c r="B386" s="362"/>
      <c r="C386" s="362">
        <v>0</v>
      </c>
      <c r="D386" s="363"/>
    </row>
    <row r="387" ht="25" customHeight="1" spans="1:4">
      <c r="A387" s="364" t="s">
        <v>319</v>
      </c>
      <c r="B387" s="362"/>
      <c r="C387" s="362">
        <v>0</v>
      </c>
      <c r="D387" s="363"/>
    </row>
    <row r="388" ht="25" customHeight="1" spans="1:4">
      <c r="A388" s="361" t="s">
        <v>320</v>
      </c>
      <c r="B388" s="362"/>
      <c r="C388" s="362">
        <v>0</v>
      </c>
      <c r="D388" s="363"/>
    </row>
    <row r="389" ht="25" customHeight="1" spans="1:4">
      <c r="A389" s="364" t="s">
        <v>321</v>
      </c>
      <c r="B389" s="362"/>
      <c r="C389" s="362">
        <v>0</v>
      </c>
      <c r="D389" s="363"/>
    </row>
    <row r="390" ht="25" customHeight="1" spans="1:4">
      <c r="A390" s="364" t="s">
        <v>322</v>
      </c>
      <c r="B390" s="362"/>
      <c r="C390" s="362">
        <v>0</v>
      </c>
      <c r="D390" s="363"/>
    </row>
    <row r="391" ht="25" customHeight="1" spans="1:4">
      <c r="A391" s="364" t="s">
        <v>323</v>
      </c>
      <c r="B391" s="362"/>
      <c r="C391" s="362">
        <v>0</v>
      </c>
      <c r="D391" s="363"/>
    </row>
    <row r="392" ht="25" customHeight="1" spans="1:4">
      <c r="A392" s="361" t="s">
        <v>324</v>
      </c>
      <c r="B392" s="362"/>
      <c r="C392" s="362">
        <v>0</v>
      </c>
      <c r="D392" s="363"/>
    </row>
    <row r="393" ht="25" customHeight="1" spans="1:4">
      <c r="A393" s="364" t="s">
        <v>325</v>
      </c>
      <c r="B393" s="362"/>
      <c r="C393" s="362">
        <v>0</v>
      </c>
      <c r="D393" s="363"/>
    </row>
    <row r="394" ht="25" customHeight="1" spans="1:4">
      <c r="A394" s="364" t="s">
        <v>326</v>
      </c>
      <c r="B394" s="362"/>
      <c r="C394" s="362">
        <v>0</v>
      </c>
      <c r="D394" s="363"/>
    </row>
    <row r="395" ht="25" customHeight="1" spans="1:4">
      <c r="A395" s="364" t="s">
        <v>327</v>
      </c>
      <c r="B395" s="362"/>
      <c r="C395" s="362">
        <v>0</v>
      </c>
      <c r="D395" s="363"/>
    </row>
    <row r="396" ht="25" customHeight="1" spans="1:4">
      <c r="A396" s="361" t="s">
        <v>328</v>
      </c>
      <c r="B396" s="362">
        <v>450</v>
      </c>
      <c r="C396" s="362">
        <v>242</v>
      </c>
      <c r="D396" s="363">
        <v>53.78</v>
      </c>
    </row>
    <row r="397" ht="25" customHeight="1" spans="1:4">
      <c r="A397" s="364" t="s">
        <v>329</v>
      </c>
      <c r="B397" s="362">
        <v>450</v>
      </c>
      <c r="C397" s="362">
        <v>242</v>
      </c>
      <c r="D397" s="363">
        <v>53.78</v>
      </c>
    </row>
    <row r="398" ht="25" customHeight="1" spans="1:4">
      <c r="A398" s="364" t="s">
        <v>330</v>
      </c>
      <c r="B398" s="362"/>
      <c r="C398" s="362">
        <v>0</v>
      </c>
      <c r="D398" s="363"/>
    </row>
    <row r="399" ht="25" customHeight="1" spans="1:4">
      <c r="A399" s="364" t="s">
        <v>331</v>
      </c>
      <c r="B399" s="362"/>
      <c r="C399" s="362">
        <v>0</v>
      </c>
      <c r="D399" s="363"/>
    </row>
    <row r="400" ht="25" customHeight="1" spans="1:4">
      <c r="A400" s="361" t="s">
        <v>332</v>
      </c>
      <c r="B400" s="362">
        <v>487</v>
      </c>
      <c r="C400" s="362">
        <v>478</v>
      </c>
      <c r="D400" s="363">
        <v>98.15</v>
      </c>
    </row>
    <row r="401" ht="25" customHeight="1" spans="1:4">
      <c r="A401" s="364" t="s">
        <v>333</v>
      </c>
      <c r="B401" s="362">
        <v>234</v>
      </c>
      <c r="C401" s="362">
        <v>239</v>
      </c>
      <c r="D401" s="363">
        <v>85.04</v>
      </c>
    </row>
    <row r="402" ht="25" customHeight="1" spans="1:4">
      <c r="A402" s="364" t="s">
        <v>334</v>
      </c>
      <c r="B402" s="362">
        <v>243</v>
      </c>
      <c r="C402" s="362">
        <v>229</v>
      </c>
      <c r="D402" s="363">
        <v>94.24</v>
      </c>
    </row>
    <row r="403" ht="25" customHeight="1" spans="1:4">
      <c r="A403" s="364" t="s">
        <v>335</v>
      </c>
      <c r="B403" s="362">
        <v>10</v>
      </c>
      <c r="C403" s="362">
        <v>10</v>
      </c>
      <c r="D403" s="363">
        <v>100</v>
      </c>
    </row>
    <row r="404" ht="25" customHeight="1" spans="1:4">
      <c r="A404" s="364" t="s">
        <v>336</v>
      </c>
      <c r="B404" s="362"/>
      <c r="C404" s="362">
        <v>0</v>
      </c>
      <c r="D404" s="363"/>
    </row>
    <row r="405" ht="25" customHeight="1" spans="1:4">
      <c r="A405" s="364" t="s">
        <v>337</v>
      </c>
      <c r="B405" s="362"/>
      <c r="C405" s="362">
        <v>0</v>
      </c>
      <c r="D405" s="363"/>
    </row>
    <row r="406" ht="25" customHeight="1" spans="1:4">
      <c r="A406" s="361" t="s">
        <v>338</v>
      </c>
      <c r="B406" s="362">
        <v>701</v>
      </c>
      <c r="C406" s="362">
        <v>700</v>
      </c>
      <c r="D406" s="363">
        <v>99.86</v>
      </c>
    </row>
    <row r="407" ht="25" customHeight="1" spans="1:4">
      <c r="A407" s="364" t="s">
        <v>339</v>
      </c>
      <c r="B407" s="362"/>
      <c r="C407" s="362">
        <v>0</v>
      </c>
      <c r="D407" s="363"/>
    </row>
    <row r="408" ht="25" customHeight="1" spans="1:4">
      <c r="A408" s="364" t="s">
        <v>340</v>
      </c>
      <c r="B408" s="362"/>
      <c r="C408" s="362">
        <v>0</v>
      </c>
      <c r="D408" s="363"/>
    </row>
    <row r="409" s="357" customFormat="1" ht="25" customHeight="1" spans="1:4">
      <c r="A409" s="364" t="s">
        <v>341</v>
      </c>
      <c r="B409" s="362"/>
      <c r="C409" s="362">
        <v>0</v>
      </c>
      <c r="D409" s="363"/>
    </row>
    <row r="410" ht="25" customHeight="1" spans="1:4">
      <c r="A410" s="364" t="s">
        <v>342</v>
      </c>
      <c r="B410" s="362"/>
      <c r="C410" s="362">
        <v>0</v>
      </c>
      <c r="D410" s="363"/>
    </row>
    <row r="411" ht="25" customHeight="1" spans="1:4">
      <c r="A411" s="364" t="s">
        <v>343</v>
      </c>
      <c r="B411" s="362"/>
      <c r="C411" s="362">
        <v>210</v>
      </c>
      <c r="D411" s="363"/>
    </row>
    <row r="412" s="357" customFormat="1" ht="25" customHeight="1" spans="1:4">
      <c r="A412" s="364" t="s">
        <v>344</v>
      </c>
      <c r="B412" s="362">
        <v>701</v>
      </c>
      <c r="C412" s="362">
        <v>490</v>
      </c>
      <c r="D412" s="363">
        <v>69.9</v>
      </c>
    </row>
    <row r="413" ht="25" customHeight="1" spans="1:4">
      <c r="A413" s="361" t="s">
        <v>345</v>
      </c>
      <c r="B413" s="362">
        <v>2624</v>
      </c>
      <c r="C413" s="362">
        <v>200</v>
      </c>
      <c r="D413" s="363">
        <v>7.62</v>
      </c>
    </row>
    <row r="414" ht="25" customHeight="1" spans="1:4">
      <c r="A414" s="364" t="s">
        <v>346</v>
      </c>
      <c r="B414" s="362">
        <v>2624</v>
      </c>
      <c r="C414" s="362">
        <v>200</v>
      </c>
      <c r="D414" s="363">
        <v>7.62</v>
      </c>
    </row>
    <row r="415" ht="25" customHeight="1" spans="1:4">
      <c r="A415" s="361" t="s">
        <v>228</v>
      </c>
      <c r="B415" s="362"/>
      <c r="C415" s="362"/>
      <c r="D415" s="363"/>
    </row>
    <row r="416" ht="42" customHeight="1" spans="1:4">
      <c r="A416" s="361" t="s">
        <v>347</v>
      </c>
      <c r="B416" s="362"/>
      <c r="C416" s="362"/>
      <c r="D416" s="363"/>
    </row>
    <row r="417" ht="25" customHeight="1" spans="1:4">
      <c r="A417" s="361" t="s">
        <v>48</v>
      </c>
      <c r="B417" s="362">
        <v>332</v>
      </c>
      <c r="C417" s="362">
        <v>387</v>
      </c>
      <c r="D417" s="363">
        <v>98.19</v>
      </c>
    </row>
    <row r="418" ht="25" customHeight="1" spans="1:4">
      <c r="A418" s="361" t="s">
        <v>348</v>
      </c>
      <c r="B418" s="362">
        <v>231</v>
      </c>
      <c r="C418" s="362">
        <v>237</v>
      </c>
      <c r="D418" s="363">
        <v>102.6</v>
      </c>
    </row>
    <row r="419" ht="25" customHeight="1" spans="1:4">
      <c r="A419" s="364" t="s">
        <v>90</v>
      </c>
      <c r="B419" s="362">
        <v>205</v>
      </c>
      <c r="C419" s="362">
        <v>207</v>
      </c>
      <c r="D419" s="363">
        <v>100.98</v>
      </c>
    </row>
    <row r="420" ht="25" customHeight="1" spans="1:4">
      <c r="A420" s="364" t="s">
        <v>91</v>
      </c>
      <c r="B420" s="362"/>
      <c r="C420" s="362"/>
      <c r="D420" s="363"/>
    </row>
    <row r="421" ht="25" customHeight="1" spans="1:4">
      <c r="A421" s="364" t="s">
        <v>92</v>
      </c>
      <c r="B421" s="362"/>
      <c r="C421" s="362"/>
      <c r="D421" s="363"/>
    </row>
    <row r="422" ht="25" customHeight="1" spans="1:4">
      <c r="A422" s="364" t="s">
        <v>349</v>
      </c>
      <c r="B422" s="362">
        <v>26</v>
      </c>
      <c r="C422" s="362">
        <v>30</v>
      </c>
      <c r="D422" s="363">
        <v>115.38</v>
      </c>
    </row>
    <row r="423" ht="25" customHeight="1" spans="1:4">
      <c r="A423" s="361" t="s">
        <v>350</v>
      </c>
      <c r="B423" s="362"/>
      <c r="C423" s="362"/>
      <c r="D423" s="363"/>
    </row>
    <row r="424" ht="25" customHeight="1" spans="1:4">
      <c r="A424" s="364" t="s">
        <v>351</v>
      </c>
      <c r="B424" s="362"/>
      <c r="C424" s="362"/>
      <c r="D424" s="363"/>
    </row>
    <row r="425" ht="25" customHeight="1" spans="1:4">
      <c r="A425" s="364" t="s">
        <v>352</v>
      </c>
      <c r="B425" s="362"/>
      <c r="C425" s="362"/>
      <c r="D425" s="363"/>
    </row>
    <row r="426" ht="25" customHeight="1" spans="1:4">
      <c r="A426" s="364" t="s">
        <v>353</v>
      </c>
      <c r="B426" s="362"/>
      <c r="C426" s="362"/>
      <c r="D426" s="363"/>
    </row>
    <row r="427" ht="25" customHeight="1" spans="1:4">
      <c r="A427" s="364" t="s">
        <v>354</v>
      </c>
      <c r="B427" s="362"/>
      <c r="C427" s="362"/>
      <c r="D427" s="363"/>
    </row>
    <row r="428" ht="25" customHeight="1" spans="1:4">
      <c r="A428" s="364" t="s">
        <v>355</v>
      </c>
      <c r="B428" s="362"/>
      <c r="C428" s="362"/>
      <c r="D428" s="363"/>
    </row>
    <row r="429" ht="25" customHeight="1" spans="1:4">
      <c r="A429" s="364" t="s">
        <v>356</v>
      </c>
      <c r="B429" s="362"/>
      <c r="C429" s="362"/>
      <c r="D429" s="363"/>
    </row>
    <row r="430" ht="25" customHeight="1" spans="1:4">
      <c r="A430" s="364" t="s">
        <v>357</v>
      </c>
      <c r="B430" s="362"/>
      <c r="C430" s="362"/>
      <c r="D430" s="363"/>
    </row>
    <row r="431" ht="25" customHeight="1" spans="1:4">
      <c r="A431" s="361" t="s">
        <v>358</v>
      </c>
      <c r="B431" s="362"/>
      <c r="C431" s="362"/>
      <c r="D431" s="363"/>
    </row>
    <row r="432" ht="25" customHeight="1" spans="1:4">
      <c r="A432" s="364" t="s">
        <v>351</v>
      </c>
      <c r="B432" s="362"/>
      <c r="C432" s="362"/>
      <c r="D432" s="363"/>
    </row>
    <row r="433" ht="25" customHeight="1" spans="1:4">
      <c r="A433" s="364" t="s">
        <v>359</v>
      </c>
      <c r="B433" s="362"/>
      <c r="C433" s="362"/>
      <c r="D433" s="363"/>
    </row>
    <row r="434" ht="25" customHeight="1" spans="1:4">
      <c r="A434" s="364" t="s">
        <v>360</v>
      </c>
      <c r="B434" s="362"/>
      <c r="C434" s="362"/>
      <c r="D434" s="363"/>
    </row>
    <row r="435" ht="25" customHeight="1" spans="1:4">
      <c r="A435" s="364" t="s">
        <v>361</v>
      </c>
      <c r="B435" s="362"/>
      <c r="C435" s="362"/>
      <c r="D435" s="363"/>
    </row>
    <row r="436" ht="25" customHeight="1" spans="1:4">
      <c r="A436" s="364" t="s">
        <v>362</v>
      </c>
      <c r="B436" s="362"/>
      <c r="C436" s="362"/>
      <c r="D436" s="363"/>
    </row>
    <row r="437" ht="25" customHeight="1" spans="1:4">
      <c r="A437" s="361" t="s">
        <v>363</v>
      </c>
      <c r="B437" s="362">
        <v>40</v>
      </c>
      <c r="C437" s="362">
        <v>124</v>
      </c>
      <c r="D437" s="363">
        <v>-2225</v>
      </c>
    </row>
    <row r="438" ht="25" customHeight="1" spans="1:4">
      <c r="A438" s="364" t="s">
        <v>351</v>
      </c>
      <c r="B438" s="362"/>
      <c r="C438" s="362"/>
      <c r="D438" s="363"/>
    </row>
    <row r="439" ht="25" customHeight="1" spans="1:4">
      <c r="A439" s="364" t="s">
        <v>364</v>
      </c>
      <c r="B439" s="362"/>
      <c r="C439" s="362"/>
      <c r="D439" s="363"/>
    </row>
    <row r="440" ht="25" customHeight="1" spans="1:4">
      <c r="A440" s="364" t="s">
        <v>365</v>
      </c>
      <c r="B440" s="362">
        <v>40</v>
      </c>
      <c r="C440" s="362">
        <v>124</v>
      </c>
      <c r="D440" s="363">
        <v>310</v>
      </c>
    </row>
    <row r="441" ht="25" customHeight="1" spans="1:4">
      <c r="A441" s="361" t="s">
        <v>366</v>
      </c>
      <c r="B441" s="362"/>
      <c r="C441" s="362"/>
      <c r="D441" s="363"/>
    </row>
    <row r="442" ht="25" customHeight="1" spans="1:4">
      <c r="A442" s="364" t="s">
        <v>351</v>
      </c>
      <c r="B442" s="362"/>
      <c r="C442" s="362"/>
      <c r="D442" s="363"/>
    </row>
    <row r="443" ht="25" customHeight="1" spans="1:4">
      <c r="A443" s="364" t="s">
        <v>367</v>
      </c>
      <c r="B443" s="362"/>
      <c r="C443" s="362"/>
      <c r="D443" s="363"/>
    </row>
    <row r="444" ht="25" customHeight="1" spans="1:4">
      <c r="A444" s="364" t="s">
        <v>368</v>
      </c>
      <c r="B444" s="362"/>
      <c r="C444" s="362"/>
      <c r="D444" s="363"/>
    </row>
    <row r="445" ht="25" customHeight="1" spans="1:4">
      <c r="A445" s="364" t="s">
        <v>369</v>
      </c>
      <c r="B445" s="362"/>
      <c r="C445" s="362"/>
      <c r="D445" s="363"/>
    </row>
    <row r="446" ht="25" customHeight="1" spans="1:4">
      <c r="A446" s="361" t="s">
        <v>370</v>
      </c>
      <c r="B446" s="362"/>
      <c r="C446" s="362"/>
      <c r="D446" s="363"/>
    </row>
    <row r="447" ht="25" customHeight="1" spans="1:4">
      <c r="A447" s="364" t="s">
        <v>371</v>
      </c>
      <c r="B447" s="362"/>
      <c r="C447" s="362"/>
      <c r="D447" s="363"/>
    </row>
    <row r="448" ht="25" customHeight="1" spans="1:4">
      <c r="A448" s="364" t="s">
        <v>372</v>
      </c>
      <c r="B448" s="362"/>
      <c r="C448" s="362"/>
      <c r="D448" s="363"/>
    </row>
    <row r="449" ht="25" customHeight="1" spans="1:4">
      <c r="A449" s="364" t="s">
        <v>373</v>
      </c>
      <c r="B449" s="362"/>
      <c r="C449" s="362"/>
      <c r="D449" s="363"/>
    </row>
    <row r="450" ht="25" customHeight="1" spans="1:4">
      <c r="A450" s="364" t="s">
        <v>374</v>
      </c>
      <c r="B450" s="362"/>
      <c r="C450" s="362"/>
      <c r="D450" s="363"/>
    </row>
    <row r="451" ht="25" customHeight="1" spans="1:4">
      <c r="A451" s="361" t="s">
        <v>375</v>
      </c>
      <c r="B451" s="362">
        <v>61</v>
      </c>
      <c r="C451" s="362">
        <v>26</v>
      </c>
      <c r="D451" s="363">
        <v>4.92</v>
      </c>
    </row>
    <row r="452" ht="25" customHeight="1" spans="1:4">
      <c r="A452" s="364" t="s">
        <v>351</v>
      </c>
      <c r="B452" s="362"/>
      <c r="C452" s="362"/>
      <c r="D452" s="363"/>
    </row>
    <row r="453" ht="25" customHeight="1" spans="1:4">
      <c r="A453" s="364" t="s">
        <v>376</v>
      </c>
      <c r="B453" s="362">
        <v>61</v>
      </c>
      <c r="C453" s="362">
        <v>26</v>
      </c>
      <c r="D453" s="363">
        <v>-765.57</v>
      </c>
    </row>
    <row r="454" ht="25" customHeight="1" spans="1:4">
      <c r="A454" s="364" t="s">
        <v>377</v>
      </c>
      <c r="B454" s="362"/>
      <c r="C454" s="362"/>
      <c r="D454" s="363"/>
    </row>
    <row r="455" ht="25" customHeight="1" spans="1:4">
      <c r="A455" s="364" t="s">
        <v>378</v>
      </c>
      <c r="B455" s="362"/>
      <c r="C455" s="362"/>
      <c r="D455" s="363"/>
    </row>
    <row r="456" ht="25" customHeight="1" spans="1:4">
      <c r="A456" s="364" t="s">
        <v>379</v>
      </c>
      <c r="B456" s="362"/>
      <c r="C456" s="362"/>
      <c r="D456" s="363"/>
    </row>
    <row r="457" ht="25" customHeight="1" spans="1:4">
      <c r="A457" s="364" t="s">
        <v>380</v>
      </c>
      <c r="B457" s="362"/>
      <c r="C457" s="362">
        <v>0</v>
      </c>
      <c r="D457" s="363"/>
    </row>
    <row r="458" ht="25" customHeight="1" spans="1:4">
      <c r="A458" s="361" t="s">
        <v>381</v>
      </c>
      <c r="B458" s="362"/>
      <c r="C458" s="362"/>
      <c r="D458" s="363"/>
    </row>
    <row r="459" ht="25" customHeight="1" spans="1:4">
      <c r="A459" s="364" t="s">
        <v>382</v>
      </c>
      <c r="B459" s="362"/>
      <c r="C459" s="362"/>
      <c r="D459" s="363"/>
    </row>
    <row r="460" ht="25" customHeight="1" spans="1:4">
      <c r="A460" s="364" t="s">
        <v>383</v>
      </c>
      <c r="B460" s="362"/>
      <c r="C460" s="362"/>
      <c r="D460" s="363"/>
    </row>
    <row r="461" ht="25" customHeight="1" spans="1:4">
      <c r="A461" s="364" t="s">
        <v>384</v>
      </c>
      <c r="B461" s="362"/>
      <c r="C461" s="362"/>
      <c r="D461" s="363"/>
    </row>
    <row r="462" ht="25" customHeight="1" spans="1:4">
      <c r="A462" s="361" t="s">
        <v>385</v>
      </c>
      <c r="B462" s="362"/>
      <c r="C462" s="362">
        <v>0</v>
      </c>
      <c r="D462" s="363"/>
    </row>
    <row r="463" ht="25" customHeight="1" spans="1:4">
      <c r="A463" s="364" t="s">
        <v>386</v>
      </c>
      <c r="B463" s="362"/>
      <c r="C463" s="362"/>
      <c r="D463" s="363"/>
    </row>
    <row r="464" ht="25" customHeight="1" spans="1:4">
      <c r="A464" s="364" t="s">
        <v>387</v>
      </c>
      <c r="B464" s="362"/>
      <c r="C464" s="362"/>
      <c r="D464" s="363"/>
    </row>
    <row r="465" ht="25" customHeight="1" spans="1:4">
      <c r="A465" s="364" t="s">
        <v>388</v>
      </c>
      <c r="B465" s="362"/>
      <c r="C465" s="362"/>
      <c r="D465" s="363"/>
    </row>
    <row r="466" ht="25" customHeight="1" spans="1:4">
      <c r="A466" s="361" t="s">
        <v>389</v>
      </c>
      <c r="B466" s="362"/>
      <c r="C466" s="362"/>
      <c r="D466" s="363"/>
    </row>
    <row r="467" ht="25" customHeight="1" spans="1:4">
      <c r="A467" s="364" t="s">
        <v>390</v>
      </c>
      <c r="B467" s="362"/>
      <c r="C467" s="362"/>
      <c r="D467" s="363"/>
    </row>
    <row r="468" ht="25" customHeight="1" spans="1:4">
      <c r="A468" s="364" t="s">
        <v>391</v>
      </c>
      <c r="B468" s="362"/>
      <c r="C468" s="362"/>
      <c r="D468" s="363"/>
    </row>
    <row r="469" ht="25" customHeight="1" spans="1:4">
      <c r="A469" s="364" t="s">
        <v>392</v>
      </c>
      <c r="B469" s="362"/>
      <c r="C469" s="362"/>
      <c r="D469" s="363"/>
    </row>
    <row r="470" ht="25" customHeight="1" spans="1:4">
      <c r="A470" s="364" t="s">
        <v>393</v>
      </c>
      <c r="B470" s="362"/>
      <c r="C470" s="362"/>
      <c r="D470" s="363"/>
    </row>
    <row r="471" ht="25" customHeight="1" spans="1:4">
      <c r="A471" s="361" t="s">
        <v>228</v>
      </c>
      <c r="B471" s="362"/>
      <c r="C471" s="362"/>
      <c r="D471" s="363"/>
    </row>
    <row r="472" ht="25" customHeight="1" spans="1:4">
      <c r="A472" s="361" t="s">
        <v>49</v>
      </c>
      <c r="B472" s="362">
        <v>3311</v>
      </c>
      <c r="C472" s="362">
        <v>3209</v>
      </c>
      <c r="D472" s="363">
        <v>96.92</v>
      </c>
    </row>
    <row r="473" ht="25" customHeight="1" spans="1:4">
      <c r="A473" s="361" t="s">
        <v>394</v>
      </c>
      <c r="B473" s="362">
        <v>1014</v>
      </c>
      <c r="C473" s="362">
        <v>1264</v>
      </c>
      <c r="D473" s="363">
        <v>124.65</v>
      </c>
    </row>
    <row r="474" ht="25" customHeight="1" spans="1:4">
      <c r="A474" s="364" t="s">
        <v>90</v>
      </c>
      <c r="B474" s="362">
        <v>165</v>
      </c>
      <c r="C474" s="362">
        <v>139</v>
      </c>
      <c r="D474" s="363">
        <v>84.24</v>
      </c>
    </row>
    <row r="475" ht="25" customHeight="1" spans="1:4">
      <c r="A475" s="364" t="s">
        <v>91</v>
      </c>
      <c r="B475" s="362"/>
      <c r="C475" s="362">
        <v>0</v>
      </c>
      <c r="D475" s="363"/>
    </row>
    <row r="476" ht="25" customHeight="1" spans="1:4">
      <c r="A476" s="364" t="s">
        <v>92</v>
      </c>
      <c r="B476" s="362"/>
      <c r="C476" s="362">
        <v>0</v>
      </c>
      <c r="D476" s="363"/>
    </row>
    <row r="477" ht="25" customHeight="1" spans="1:4">
      <c r="A477" s="364" t="s">
        <v>395</v>
      </c>
      <c r="B477" s="362">
        <v>131</v>
      </c>
      <c r="C477" s="362">
        <v>356</v>
      </c>
      <c r="D477" s="363">
        <v>271.76</v>
      </c>
    </row>
    <row r="478" ht="25" customHeight="1" spans="1:4">
      <c r="A478" s="364" t="s">
        <v>396</v>
      </c>
      <c r="B478" s="362"/>
      <c r="C478" s="362">
        <v>0</v>
      </c>
      <c r="D478" s="363"/>
    </row>
    <row r="479" ht="25" customHeight="1" spans="1:4">
      <c r="A479" s="364" t="s">
        <v>397</v>
      </c>
      <c r="B479" s="362"/>
      <c r="C479" s="362">
        <v>0</v>
      </c>
      <c r="D479" s="363"/>
    </row>
    <row r="480" ht="25" customHeight="1" spans="1:4">
      <c r="A480" s="364" t="s">
        <v>398</v>
      </c>
      <c r="B480" s="362">
        <v>77</v>
      </c>
      <c r="C480" s="362">
        <v>77</v>
      </c>
      <c r="D480" s="363">
        <v>100</v>
      </c>
    </row>
    <row r="481" ht="25" customHeight="1" spans="1:4">
      <c r="A481" s="364" t="s">
        <v>399</v>
      </c>
      <c r="B481" s="362"/>
      <c r="C481" s="362">
        <v>0</v>
      </c>
      <c r="D481" s="363"/>
    </row>
    <row r="482" ht="25" customHeight="1" spans="1:4">
      <c r="A482" s="364" t="s">
        <v>400</v>
      </c>
      <c r="B482" s="362">
        <v>465</v>
      </c>
      <c r="C482" s="362">
        <v>483</v>
      </c>
      <c r="D482" s="363">
        <v>103.87</v>
      </c>
    </row>
    <row r="483" ht="25" customHeight="1" spans="1:4">
      <c r="A483" s="364" t="s">
        <v>401</v>
      </c>
      <c r="B483" s="362"/>
      <c r="C483" s="362">
        <v>0</v>
      </c>
      <c r="D483" s="363"/>
    </row>
    <row r="484" ht="25" customHeight="1" spans="1:4">
      <c r="A484" s="364" t="s">
        <v>402</v>
      </c>
      <c r="B484" s="362">
        <v>8</v>
      </c>
      <c r="C484" s="362">
        <v>0</v>
      </c>
      <c r="D484" s="363">
        <v>0</v>
      </c>
    </row>
    <row r="485" ht="25" customHeight="1" spans="1:4">
      <c r="A485" s="364" t="s">
        <v>403</v>
      </c>
      <c r="B485" s="362"/>
      <c r="C485" s="362">
        <v>0</v>
      </c>
      <c r="D485" s="363"/>
    </row>
    <row r="486" ht="25" customHeight="1" spans="1:4">
      <c r="A486" s="364" t="s">
        <v>404</v>
      </c>
      <c r="B486" s="362">
        <v>35</v>
      </c>
      <c r="C486" s="362">
        <v>0</v>
      </c>
      <c r="D486" s="363">
        <v>-628.57</v>
      </c>
    </row>
    <row r="487" ht="25" customHeight="1" spans="1:4">
      <c r="A487" s="364" t="s">
        <v>405</v>
      </c>
      <c r="B487" s="362">
        <v>23</v>
      </c>
      <c r="C487" s="362">
        <v>24</v>
      </c>
      <c r="D487" s="363">
        <v>104.35</v>
      </c>
    </row>
    <row r="488" ht="25" customHeight="1" spans="1:4">
      <c r="A488" s="364" t="s">
        <v>406</v>
      </c>
      <c r="B488" s="362">
        <v>110</v>
      </c>
      <c r="C488" s="362">
        <v>185</v>
      </c>
      <c r="D488" s="363">
        <v>168.18</v>
      </c>
    </row>
    <row r="489" ht="25" customHeight="1" spans="1:4">
      <c r="A489" s="361" t="s">
        <v>407</v>
      </c>
      <c r="B489" s="362">
        <v>493</v>
      </c>
      <c r="C489" s="362">
        <v>134</v>
      </c>
      <c r="D489" s="363">
        <v>-216.23</v>
      </c>
    </row>
    <row r="490" ht="25" customHeight="1" spans="1:4">
      <c r="A490" s="364" t="s">
        <v>90</v>
      </c>
      <c r="B490" s="365"/>
      <c r="C490" s="365"/>
      <c r="D490" s="363"/>
    </row>
    <row r="491" ht="25" customHeight="1" spans="1:4">
      <c r="A491" s="364" t="s">
        <v>91</v>
      </c>
      <c r="B491" s="365"/>
      <c r="C491" s="365"/>
      <c r="D491" s="363"/>
    </row>
    <row r="492" ht="25" customHeight="1" spans="1:4">
      <c r="A492" s="364" t="s">
        <v>92</v>
      </c>
      <c r="B492" s="365"/>
      <c r="C492" s="365"/>
      <c r="D492" s="363"/>
    </row>
    <row r="493" ht="25" customHeight="1" spans="1:4">
      <c r="A493" s="364" t="s">
        <v>408</v>
      </c>
      <c r="B493" s="362">
        <v>399</v>
      </c>
      <c r="C493" s="362">
        <v>24</v>
      </c>
      <c r="D493" s="363">
        <v>6.02</v>
      </c>
    </row>
    <row r="494" ht="25" customHeight="1" spans="1:4">
      <c r="A494" s="364" t="s">
        <v>409</v>
      </c>
      <c r="B494" s="362"/>
      <c r="C494" s="362">
        <v>18</v>
      </c>
      <c r="D494" s="363"/>
    </row>
    <row r="495" ht="25" customHeight="1" spans="1:4">
      <c r="A495" s="364" t="s">
        <v>410</v>
      </c>
      <c r="B495" s="365"/>
      <c r="C495" s="365"/>
      <c r="D495" s="363"/>
    </row>
    <row r="496" ht="25" customHeight="1" spans="1:4">
      <c r="A496" s="364" t="s">
        <v>411</v>
      </c>
      <c r="B496" s="362">
        <v>94</v>
      </c>
      <c r="C496" s="362">
        <v>92</v>
      </c>
      <c r="D496" s="363">
        <v>-194.68</v>
      </c>
    </row>
    <row r="497" ht="25" customHeight="1" spans="1:4">
      <c r="A497" s="361" t="s">
        <v>412</v>
      </c>
      <c r="B497" s="362">
        <v>182</v>
      </c>
      <c r="C497" s="362">
        <v>312</v>
      </c>
      <c r="D497" s="363">
        <v>171.43</v>
      </c>
    </row>
    <row r="498" ht="25" customHeight="1" spans="1:4">
      <c r="A498" s="364" t="s">
        <v>90</v>
      </c>
      <c r="B498" s="365"/>
      <c r="C498" s="365"/>
      <c r="D498" s="363"/>
    </row>
    <row r="499" ht="25" customHeight="1" spans="1:4">
      <c r="A499" s="364" t="s">
        <v>91</v>
      </c>
      <c r="B499" s="365"/>
      <c r="C499" s="365"/>
      <c r="D499" s="363"/>
    </row>
    <row r="500" ht="25" customHeight="1" spans="1:4">
      <c r="A500" s="364" t="s">
        <v>92</v>
      </c>
      <c r="B500" s="368"/>
      <c r="C500" s="368"/>
      <c r="D500" s="363"/>
    </row>
    <row r="501" ht="25" customHeight="1" spans="1:4">
      <c r="A501" s="364" t="s">
        <v>413</v>
      </c>
      <c r="B501" s="365"/>
      <c r="C501" s="365"/>
      <c r="D501" s="363"/>
    </row>
    <row r="502" ht="25" customHeight="1" spans="1:4">
      <c r="A502" s="364" t="s">
        <v>414</v>
      </c>
      <c r="B502" s="365"/>
      <c r="C502" s="365"/>
      <c r="D502" s="363"/>
    </row>
    <row r="503" ht="25" customHeight="1" spans="1:4">
      <c r="A503" s="364" t="s">
        <v>415</v>
      </c>
      <c r="B503" s="368"/>
      <c r="C503" s="368"/>
      <c r="D503" s="363"/>
    </row>
    <row r="504" ht="25" customHeight="1" spans="1:4">
      <c r="A504" s="364" t="s">
        <v>416</v>
      </c>
      <c r="B504" s="362">
        <v>37</v>
      </c>
      <c r="C504" s="362">
        <v>170</v>
      </c>
      <c r="D504" s="363">
        <v>-2191.89</v>
      </c>
    </row>
    <row r="505" ht="25" customHeight="1" spans="1:4">
      <c r="A505" s="364" t="s">
        <v>417</v>
      </c>
      <c r="B505" s="362">
        <v>145</v>
      </c>
      <c r="C505" s="362">
        <v>142</v>
      </c>
      <c r="D505" s="363">
        <v>97.93</v>
      </c>
    </row>
    <row r="506" ht="25" customHeight="1" spans="1:4">
      <c r="A506" s="364" t="s">
        <v>418</v>
      </c>
      <c r="B506" s="365"/>
      <c r="C506" s="365"/>
      <c r="D506" s="363"/>
    </row>
    <row r="507" ht="25" customHeight="1" spans="1:4">
      <c r="A507" s="364" t="s">
        <v>419</v>
      </c>
      <c r="B507" s="362"/>
      <c r="C507" s="362">
        <v>24</v>
      </c>
      <c r="D507" s="363"/>
    </row>
    <row r="508" ht="25" customHeight="1" spans="1:4">
      <c r="A508" s="361" t="s">
        <v>420</v>
      </c>
      <c r="B508" s="362"/>
      <c r="C508" s="362"/>
      <c r="D508" s="363"/>
    </row>
    <row r="509" ht="25" customHeight="1" spans="1:4">
      <c r="A509" s="364" t="s">
        <v>90</v>
      </c>
      <c r="B509" s="362"/>
      <c r="C509" s="362"/>
      <c r="D509" s="363"/>
    </row>
    <row r="510" ht="25" customHeight="1" spans="1:4">
      <c r="A510" s="364" t="s">
        <v>91</v>
      </c>
      <c r="B510" s="365"/>
      <c r="C510" s="365"/>
      <c r="D510" s="363"/>
    </row>
    <row r="511" ht="25" customHeight="1" spans="1:4">
      <c r="A511" s="364" t="s">
        <v>92</v>
      </c>
      <c r="B511" s="365"/>
      <c r="C511" s="365"/>
      <c r="D511" s="363"/>
    </row>
    <row r="512" ht="25" customHeight="1" spans="1:4">
      <c r="A512" s="364" t="s">
        <v>421</v>
      </c>
      <c r="B512" s="365"/>
      <c r="C512" s="365"/>
      <c r="D512" s="363"/>
    </row>
    <row r="513" ht="25" customHeight="1" spans="1:4">
      <c r="A513" s="364" t="s">
        <v>422</v>
      </c>
      <c r="B513" s="365"/>
      <c r="C513" s="365"/>
      <c r="D513" s="363"/>
    </row>
    <row r="514" ht="25" customHeight="1" spans="1:4">
      <c r="A514" s="364" t="s">
        <v>423</v>
      </c>
      <c r="B514" s="365"/>
      <c r="C514" s="365"/>
      <c r="D514" s="363"/>
    </row>
    <row r="515" ht="25" customHeight="1" spans="1:4">
      <c r="A515" s="364" t="s">
        <v>424</v>
      </c>
      <c r="B515" s="365"/>
      <c r="C515" s="362">
        <v>4</v>
      </c>
      <c r="D515" s="363"/>
    </row>
    <row r="516" ht="25" customHeight="1" spans="1:4">
      <c r="A516" s="364" t="s">
        <v>425</v>
      </c>
      <c r="B516" s="365"/>
      <c r="C516" s="362">
        <v>20</v>
      </c>
      <c r="D516" s="363"/>
    </row>
    <row r="517" ht="25" customHeight="1" spans="1:4">
      <c r="A517" s="361" t="s">
        <v>426</v>
      </c>
      <c r="B517" s="362">
        <v>422</v>
      </c>
      <c r="C517" s="362">
        <v>530</v>
      </c>
      <c r="D517" s="363">
        <v>125.59</v>
      </c>
    </row>
    <row r="518" ht="25" customHeight="1" spans="1:4">
      <c r="A518" s="364" t="s">
        <v>90</v>
      </c>
      <c r="B518" s="362"/>
      <c r="C518" s="362">
        <v>11</v>
      </c>
      <c r="D518" s="363"/>
    </row>
    <row r="519" ht="25" customHeight="1" spans="1:4">
      <c r="A519" s="364" t="s">
        <v>91</v>
      </c>
      <c r="B519" s="365"/>
      <c r="C519" s="365"/>
      <c r="D519" s="363"/>
    </row>
    <row r="520" ht="25" customHeight="1" spans="1:4">
      <c r="A520" s="364" t="s">
        <v>92</v>
      </c>
      <c r="B520" s="365"/>
      <c r="C520" s="365"/>
      <c r="D520" s="363"/>
    </row>
    <row r="521" ht="25" customHeight="1" spans="1:4">
      <c r="A521" s="364" t="s">
        <v>427</v>
      </c>
      <c r="B521" s="362">
        <v>202</v>
      </c>
      <c r="C521" s="362">
        <v>120</v>
      </c>
      <c r="D521" s="363">
        <v>13.37</v>
      </c>
    </row>
    <row r="522" ht="25" customHeight="1" spans="1:4">
      <c r="A522" s="364" t="s">
        <v>428</v>
      </c>
      <c r="B522" s="362">
        <v>220</v>
      </c>
      <c r="C522" s="362">
        <v>397</v>
      </c>
      <c r="D522" s="363">
        <v>180.45</v>
      </c>
    </row>
    <row r="523" ht="25" customHeight="1" spans="1:4">
      <c r="A523" s="364" t="s">
        <v>429</v>
      </c>
      <c r="B523" s="362"/>
      <c r="C523" s="362"/>
      <c r="D523" s="363"/>
    </row>
    <row r="524" ht="25" customHeight="1" spans="1:4">
      <c r="A524" s="364" t="s">
        <v>430</v>
      </c>
      <c r="B524" s="368"/>
      <c r="C524" s="368">
        <v>2</v>
      </c>
      <c r="D524" s="363"/>
    </row>
    <row r="525" ht="25" customHeight="1" spans="1:4">
      <c r="A525" s="361" t="s">
        <v>431</v>
      </c>
      <c r="B525" s="362">
        <v>1200</v>
      </c>
      <c r="C525" s="362">
        <v>945</v>
      </c>
      <c r="D525" s="363">
        <v>78.75</v>
      </c>
    </row>
    <row r="526" ht="25" customHeight="1" spans="1:4">
      <c r="A526" s="364" t="s">
        <v>432</v>
      </c>
      <c r="B526" s="362">
        <v>4</v>
      </c>
      <c r="C526" s="362">
        <v>4</v>
      </c>
      <c r="D526" s="363">
        <v>-250</v>
      </c>
    </row>
    <row r="527" ht="25" customHeight="1" spans="1:4">
      <c r="A527" s="364" t="s">
        <v>433</v>
      </c>
      <c r="B527" s="365"/>
      <c r="C527" s="362"/>
      <c r="D527" s="363"/>
    </row>
    <row r="528" ht="25" customHeight="1" spans="1:4">
      <c r="A528" s="364" t="s">
        <v>434</v>
      </c>
      <c r="B528" s="362">
        <v>1196</v>
      </c>
      <c r="C528" s="362">
        <v>941</v>
      </c>
      <c r="D528" s="363">
        <v>78.68</v>
      </c>
    </row>
    <row r="529" ht="25" customHeight="1" spans="1:4">
      <c r="A529" s="361" t="s">
        <v>228</v>
      </c>
      <c r="B529" s="367"/>
      <c r="C529" s="367"/>
      <c r="D529" s="363"/>
    </row>
    <row r="530" ht="25" customHeight="1" spans="1:4">
      <c r="A530" s="361" t="s">
        <v>50</v>
      </c>
      <c r="B530" s="362">
        <v>25743</v>
      </c>
      <c r="C530" s="362">
        <v>43968</v>
      </c>
      <c r="D530" s="363">
        <v>170.8</v>
      </c>
    </row>
    <row r="531" ht="25" customHeight="1" spans="1:4">
      <c r="A531" s="361" t="s">
        <v>435</v>
      </c>
      <c r="B531" s="362">
        <v>1480</v>
      </c>
      <c r="C531" s="362">
        <v>1821</v>
      </c>
      <c r="D531" s="363">
        <v>46.08</v>
      </c>
    </row>
    <row r="532" ht="25" customHeight="1" spans="1:4">
      <c r="A532" s="364" t="s">
        <v>90</v>
      </c>
      <c r="B532" s="362">
        <v>275</v>
      </c>
      <c r="C532" s="362">
        <v>211</v>
      </c>
      <c r="D532" s="363">
        <v>76.73</v>
      </c>
    </row>
    <row r="533" ht="25" customHeight="1" spans="1:4">
      <c r="A533" s="364" t="s">
        <v>91</v>
      </c>
      <c r="B533" s="362"/>
      <c r="C533" s="362">
        <v>0</v>
      </c>
      <c r="D533" s="363"/>
    </row>
    <row r="534" ht="25" customHeight="1" spans="1:4">
      <c r="A534" s="364" t="s">
        <v>92</v>
      </c>
      <c r="B534" s="362"/>
      <c r="C534" s="362">
        <v>0</v>
      </c>
      <c r="D534" s="363"/>
    </row>
    <row r="535" ht="25" customHeight="1" spans="1:4">
      <c r="A535" s="364" t="s">
        <v>436</v>
      </c>
      <c r="B535" s="362"/>
      <c r="C535" s="362">
        <v>0</v>
      </c>
      <c r="D535" s="363"/>
    </row>
    <row r="536" ht="25" customHeight="1" spans="1:4">
      <c r="A536" s="364" t="s">
        <v>437</v>
      </c>
      <c r="B536" s="362"/>
      <c r="C536" s="362">
        <v>0</v>
      </c>
      <c r="D536" s="363"/>
    </row>
    <row r="537" ht="25" customHeight="1" spans="1:4">
      <c r="A537" s="364" t="s">
        <v>438</v>
      </c>
      <c r="B537" s="362"/>
      <c r="C537" s="362">
        <v>4</v>
      </c>
      <c r="D537" s="363"/>
    </row>
    <row r="538" ht="25" customHeight="1" spans="1:4">
      <c r="A538" s="364" t="s">
        <v>439</v>
      </c>
      <c r="B538" s="362">
        <v>98</v>
      </c>
      <c r="C538" s="362">
        <v>102</v>
      </c>
      <c r="D538" s="363">
        <v>104.08</v>
      </c>
    </row>
    <row r="539" ht="25" customHeight="1" spans="1:4">
      <c r="A539" s="364" t="s">
        <v>131</v>
      </c>
      <c r="B539" s="362"/>
      <c r="C539" s="362">
        <v>0</v>
      </c>
      <c r="D539" s="363"/>
    </row>
    <row r="540" ht="25" customHeight="1" spans="1:4">
      <c r="A540" s="364" t="s">
        <v>440</v>
      </c>
      <c r="B540" s="362">
        <v>981</v>
      </c>
      <c r="C540" s="362">
        <v>1207</v>
      </c>
      <c r="D540" s="363">
        <v>24.36</v>
      </c>
    </row>
    <row r="541" ht="25" customHeight="1" spans="1:4">
      <c r="A541" s="364" t="s">
        <v>441</v>
      </c>
      <c r="B541" s="362"/>
      <c r="C541" s="362">
        <v>0</v>
      </c>
      <c r="D541" s="363"/>
    </row>
    <row r="542" ht="39" customHeight="1" spans="1:4">
      <c r="A542" s="364" t="s">
        <v>442</v>
      </c>
      <c r="B542" s="362"/>
      <c r="C542" s="362">
        <v>0</v>
      </c>
      <c r="D542" s="363"/>
    </row>
    <row r="543" ht="25" customHeight="1" spans="1:4">
      <c r="A543" s="364" t="s">
        <v>443</v>
      </c>
      <c r="B543" s="362"/>
      <c r="C543" s="362">
        <v>0</v>
      </c>
      <c r="D543" s="363"/>
    </row>
    <row r="544" ht="46" customHeight="1" spans="1:4">
      <c r="A544" s="364" t="s">
        <v>444</v>
      </c>
      <c r="B544" s="362">
        <v>126</v>
      </c>
      <c r="C544" s="362">
        <v>297</v>
      </c>
      <c r="D544" s="363">
        <v>-26.98</v>
      </c>
    </row>
    <row r="545" ht="25" customHeight="1" spans="1:4">
      <c r="A545" s="361" t="s">
        <v>445</v>
      </c>
      <c r="B545" s="362">
        <v>519</v>
      </c>
      <c r="C545" s="362">
        <v>778</v>
      </c>
      <c r="D545" s="363">
        <v>149.52</v>
      </c>
    </row>
    <row r="546" ht="25" customHeight="1" spans="1:4">
      <c r="A546" s="364" t="s">
        <v>90</v>
      </c>
      <c r="B546" s="362">
        <v>287</v>
      </c>
      <c r="C546" s="362">
        <v>258</v>
      </c>
      <c r="D546" s="363">
        <v>-8.71</v>
      </c>
    </row>
    <row r="547" ht="25" customHeight="1" spans="1:4">
      <c r="A547" s="364" t="s">
        <v>91</v>
      </c>
      <c r="B547" s="362"/>
      <c r="C547" s="362"/>
      <c r="D547" s="363"/>
    </row>
    <row r="548" ht="25" customHeight="1" spans="1:4">
      <c r="A548" s="364" t="s">
        <v>92</v>
      </c>
      <c r="B548" s="362"/>
      <c r="C548" s="362"/>
      <c r="D548" s="363"/>
    </row>
    <row r="549" ht="25" customHeight="1" spans="1:4">
      <c r="A549" s="364" t="s">
        <v>446</v>
      </c>
      <c r="B549" s="362"/>
      <c r="C549" s="362"/>
      <c r="D549" s="363"/>
    </row>
    <row r="550" ht="25" customHeight="1" spans="1:4">
      <c r="A550" s="364" t="s">
        <v>447</v>
      </c>
      <c r="B550" s="362"/>
      <c r="C550" s="362">
        <v>1</v>
      </c>
      <c r="D550" s="363"/>
    </row>
    <row r="551" ht="25" customHeight="1" spans="1:4">
      <c r="A551" s="364" t="s">
        <v>448</v>
      </c>
      <c r="B551" s="362"/>
      <c r="C551" s="362">
        <v>30</v>
      </c>
      <c r="D551" s="363"/>
    </row>
    <row r="552" ht="25" customHeight="1" spans="1:4">
      <c r="A552" s="364" t="s">
        <v>449</v>
      </c>
      <c r="B552" s="362">
        <v>232</v>
      </c>
      <c r="C552" s="362">
        <v>489</v>
      </c>
      <c r="D552" s="363">
        <v>210.78</v>
      </c>
    </row>
    <row r="553" ht="25" customHeight="1" spans="1:4">
      <c r="A553" s="361" t="s">
        <v>450</v>
      </c>
      <c r="B553" s="362"/>
      <c r="C553" s="362"/>
      <c r="D553" s="363"/>
    </row>
    <row r="554" ht="25" customHeight="1" spans="1:4">
      <c r="A554" s="364" t="s">
        <v>451</v>
      </c>
      <c r="B554" s="362"/>
      <c r="C554" s="362"/>
      <c r="D554" s="363"/>
    </row>
    <row r="555" ht="25" customHeight="1" spans="1:4">
      <c r="A555" s="361" t="s">
        <v>452</v>
      </c>
      <c r="B555" s="362">
        <v>14174</v>
      </c>
      <c r="C555" s="362">
        <v>21943</v>
      </c>
      <c r="D555" s="363">
        <v>154.81</v>
      </c>
    </row>
    <row r="556" ht="25" customHeight="1" spans="1:4">
      <c r="A556" s="364" t="s">
        <v>453</v>
      </c>
      <c r="B556" s="362">
        <v>137</v>
      </c>
      <c r="C556" s="362">
        <v>112</v>
      </c>
      <c r="D556" s="363">
        <v>-923.36</v>
      </c>
    </row>
    <row r="557" ht="25" customHeight="1" spans="1:4">
      <c r="A557" s="364" t="s">
        <v>454</v>
      </c>
      <c r="B557" s="362">
        <v>93</v>
      </c>
      <c r="C557" s="362">
        <v>62</v>
      </c>
      <c r="D557" s="363">
        <v>-65.59</v>
      </c>
    </row>
    <row r="558" ht="25" customHeight="1" spans="1:4">
      <c r="A558" s="364" t="s">
        <v>455</v>
      </c>
      <c r="B558" s="362"/>
      <c r="C558" s="362"/>
      <c r="D558" s="363"/>
    </row>
    <row r="559" ht="39" customHeight="1" spans="1:4">
      <c r="A559" s="364" t="s">
        <v>456</v>
      </c>
      <c r="B559" s="362">
        <v>13930</v>
      </c>
      <c r="C559" s="362">
        <v>10738</v>
      </c>
      <c r="D559" s="363">
        <v>77.09</v>
      </c>
    </row>
    <row r="560" ht="25" customHeight="1" spans="1:4">
      <c r="A560" s="364" t="s">
        <v>457</v>
      </c>
      <c r="B560" s="362"/>
      <c r="C560" s="362">
        <v>1061</v>
      </c>
      <c r="D560" s="363"/>
    </row>
    <row r="561" ht="41" customHeight="1" spans="1:4">
      <c r="A561" s="364" t="s">
        <v>458</v>
      </c>
      <c r="B561" s="362"/>
      <c r="C561" s="362">
        <v>9960</v>
      </c>
      <c r="D561" s="363"/>
    </row>
    <row r="562" ht="25" customHeight="1" spans="1:4">
      <c r="A562" s="364" t="s">
        <v>459</v>
      </c>
      <c r="B562" s="362">
        <v>14</v>
      </c>
      <c r="C562" s="362">
        <v>10</v>
      </c>
      <c r="D562" s="363">
        <v>71.43</v>
      </c>
    </row>
    <row r="563" ht="25" customHeight="1" spans="1:4">
      <c r="A563" s="361" t="s">
        <v>460</v>
      </c>
      <c r="B563" s="362"/>
      <c r="C563" s="362">
        <v>5</v>
      </c>
      <c r="D563" s="363"/>
    </row>
    <row r="564" ht="25" customHeight="1" spans="1:4">
      <c r="A564" s="364" t="s">
        <v>461</v>
      </c>
      <c r="B564" s="362"/>
      <c r="C564" s="362">
        <v>5</v>
      </c>
      <c r="D564" s="363"/>
    </row>
    <row r="565" ht="25" customHeight="1" spans="1:4">
      <c r="A565" s="364" t="s">
        <v>462</v>
      </c>
      <c r="B565" s="362"/>
      <c r="C565" s="362"/>
      <c r="D565" s="363"/>
    </row>
    <row r="566" ht="25" customHeight="1" spans="1:4">
      <c r="A566" s="364" t="s">
        <v>463</v>
      </c>
      <c r="B566" s="362"/>
      <c r="C566" s="362"/>
      <c r="D566" s="363"/>
    </row>
    <row r="567" ht="25" customHeight="1" spans="1:4">
      <c r="A567" s="361" t="s">
        <v>464</v>
      </c>
      <c r="B567" s="362">
        <v>1139</v>
      </c>
      <c r="C567" s="362">
        <v>1088</v>
      </c>
      <c r="D567" s="363">
        <v>95.52</v>
      </c>
    </row>
    <row r="568" ht="25" customHeight="1" spans="1:4">
      <c r="A568" s="364" t="s">
        <v>465</v>
      </c>
      <c r="B568" s="362"/>
      <c r="C568" s="362"/>
      <c r="D568" s="363"/>
    </row>
    <row r="569" ht="25" customHeight="1" spans="1:4">
      <c r="A569" s="364" t="s">
        <v>466</v>
      </c>
      <c r="B569" s="362">
        <v>113</v>
      </c>
      <c r="C569" s="362">
        <v>0</v>
      </c>
      <c r="D569" s="363">
        <v>-58.41</v>
      </c>
    </row>
    <row r="570" ht="25" customHeight="1" spans="1:4">
      <c r="A570" s="364" t="s">
        <v>467</v>
      </c>
      <c r="B570" s="362">
        <v>11</v>
      </c>
      <c r="C570" s="362">
        <v>14</v>
      </c>
      <c r="D570" s="363">
        <v>127.27</v>
      </c>
    </row>
    <row r="571" ht="25" customHeight="1" spans="1:4">
      <c r="A571" s="364" t="s">
        <v>468</v>
      </c>
      <c r="B571" s="362">
        <v>37</v>
      </c>
      <c r="C571" s="362">
        <v>0</v>
      </c>
      <c r="D571" s="363">
        <v>0</v>
      </c>
    </row>
    <row r="572" ht="25" customHeight="1" spans="1:4">
      <c r="A572" s="364" t="s">
        <v>469</v>
      </c>
      <c r="B572" s="362"/>
      <c r="C572" s="362"/>
      <c r="D572" s="363"/>
    </row>
    <row r="573" ht="25" customHeight="1" spans="1:4">
      <c r="A573" s="364" t="s">
        <v>470</v>
      </c>
      <c r="B573" s="362">
        <v>10</v>
      </c>
      <c r="C573" s="362">
        <v>0</v>
      </c>
      <c r="D573" s="363">
        <v>-660</v>
      </c>
    </row>
    <row r="574" ht="25" customHeight="1" spans="1:4">
      <c r="A574" s="364" t="s">
        <v>471</v>
      </c>
      <c r="B574" s="362"/>
      <c r="C574" s="362"/>
      <c r="D574" s="363"/>
    </row>
    <row r="575" ht="25" customHeight="1" spans="1:4">
      <c r="A575" s="364" t="s">
        <v>472</v>
      </c>
      <c r="B575" s="362"/>
      <c r="C575" s="362"/>
      <c r="D575" s="363"/>
    </row>
    <row r="576" ht="25" customHeight="1" spans="1:4">
      <c r="A576" s="364" t="s">
        <v>473</v>
      </c>
      <c r="B576" s="362">
        <v>968</v>
      </c>
      <c r="C576" s="362">
        <v>1074</v>
      </c>
      <c r="D576" s="363">
        <v>110.95</v>
      </c>
    </row>
    <row r="577" ht="25" customHeight="1" spans="1:4">
      <c r="A577" s="361" t="s">
        <v>474</v>
      </c>
      <c r="B577" s="362">
        <v>1669</v>
      </c>
      <c r="C577" s="362">
        <v>1565</v>
      </c>
      <c r="D577" s="363">
        <v>93.77</v>
      </c>
    </row>
    <row r="578" ht="25" customHeight="1" spans="1:4">
      <c r="A578" s="364" t="s">
        <v>475</v>
      </c>
      <c r="B578" s="362">
        <v>846</v>
      </c>
      <c r="C578" s="362">
        <v>800</v>
      </c>
      <c r="D578" s="363">
        <v>-181.56</v>
      </c>
    </row>
    <row r="579" ht="25" customHeight="1" spans="1:4">
      <c r="A579" s="364" t="s">
        <v>476</v>
      </c>
      <c r="B579" s="362">
        <v>30</v>
      </c>
      <c r="C579" s="362">
        <v>16</v>
      </c>
      <c r="D579" s="363">
        <v>-1573.33</v>
      </c>
    </row>
    <row r="580" ht="25" customHeight="1" spans="1:4">
      <c r="A580" s="364" t="s">
        <v>477</v>
      </c>
      <c r="B580" s="362">
        <v>331</v>
      </c>
      <c r="C580" s="362">
        <v>25</v>
      </c>
      <c r="D580" s="363">
        <v>-550.76</v>
      </c>
    </row>
    <row r="581" ht="25" customHeight="1" spans="1:4">
      <c r="A581" s="364" t="s">
        <v>478</v>
      </c>
      <c r="B581" s="362">
        <v>2</v>
      </c>
      <c r="C581" s="362">
        <v>0</v>
      </c>
      <c r="D581" s="363">
        <v>-41800</v>
      </c>
    </row>
    <row r="582" ht="25" customHeight="1" spans="1:4">
      <c r="A582" s="364" t="s">
        <v>479</v>
      </c>
      <c r="B582" s="362">
        <v>283</v>
      </c>
      <c r="C582" s="362">
        <v>415</v>
      </c>
      <c r="D582" s="363">
        <v>-136.04</v>
      </c>
    </row>
    <row r="583" ht="25" customHeight="1" spans="1:4">
      <c r="A583" s="364" t="s">
        <v>480</v>
      </c>
      <c r="B583" s="362"/>
      <c r="C583" s="362"/>
      <c r="D583" s="363"/>
    </row>
    <row r="584" ht="25" customHeight="1" spans="1:4">
      <c r="A584" s="364" t="s">
        <v>481</v>
      </c>
      <c r="B584" s="362">
        <v>177</v>
      </c>
      <c r="C584" s="362">
        <v>309</v>
      </c>
      <c r="D584" s="363">
        <v>76.84</v>
      </c>
    </row>
    <row r="585" ht="25" customHeight="1" spans="1:4">
      <c r="A585" s="370" t="s">
        <v>482</v>
      </c>
      <c r="B585" s="362">
        <v>253</v>
      </c>
      <c r="C585" s="362">
        <v>139</v>
      </c>
      <c r="D585" s="363">
        <v>47.83</v>
      </c>
    </row>
    <row r="586" ht="25" customHeight="1" spans="1:4">
      <c r="A586" s="371" t="s">
        <v>483</v>
      </c>
      <c r="B586" s="362">
        <v>216</v>
      </c>
      <c r="C586" s="362">
        <v>79</v>
      </c>
      <c r="D586" s="363">
        <v>-35.19</v>
      </c>
    </row>
    <row r="587" ht="25" customHeight="1" spans="1:4">
      <c r="A587" s="371" t="s">
        <v>484</v>
      </c>
      <c r="B587" s="362">
        <v>37</v>
      </c>
      <c r="C587" s="362">
        <v>0</v>
      </c>
      <c r="D587" s="363">
        <v>0</v>
      </c>
    </row>
    <row r="588" ht="40" customHeight="1" spans="1:4">
      <c r="A588" s="371" t="s">
        <v>485</v>
      </c>
      <c r="B588" s="362"/>
      <c r="C588" s="362"/>
      <c r="D588" s="363"/>
    </row>
    <row r="589" s="339" customFormat="1" ht="25" customHeight="1" spans="1:4">
      <c r="A589" s="371" t="s">
        <v>486</v>
      </c>
      <c r="B589" s="362"/>
      <c r="C589" s="362"/>
      <c r="D589" s="363"/>
    </row>
    <row r="590" ht="25" customHeight="1" spans="1:4">
      <c r="A590" s="371" t="s">
        <v>487</v>
      </c>
      <c r="B590" s="362"/>
      <c r="C590" s="362">
        <v>60</v>
      </c>
      <c r="D590" s="363"/>
    </row>
    <row r="591" ht="25" customHeight="1" spans="1:4">
      <c r="A591" s="371" t="s">
        <v>488</v>
      </c>
      <c r="B591" s="362"/>
      <c r="C591" s="362">
        <v>0</v>
      </c>
      <c r="D591" s="363"/>
    </row>
    <row r="592" ht="25" customHeight="1" spans="1:4">
      <c r="A592" s="370" t="s">
        <v>489</v>
      </c>
      <c r="B592" s="362">
        <v>1377</v>
      </c>
      <c r="C592" s="362">
        <v>1446</v>
      </c>
      <c r="D592" s="363">
        <v>100.73</v>
      </c>
    </row>
    <row r="593" ht="25" customHeight="1" spans="1:4">
      <c r="A593" s="371" t="s">
        <v>490</v>
      </c>
      <c r="B593" s="362">
        <v>123</v>
      </c>
      <c r="C593" s="362">
        <v>119</v>
      </c>
      <c r="D593" s="363">
        <v>-17.07</v>
      </c>
    </row>
    <row r="594" s="339" customFormat="1" ht="25" customHeight="1" spans="1:4">
      <c r="A594" s="371" t="s">
        <v>491</v>
      </c>
      <c r="B594" s="362">
        <v>1069</v>
      </c>
      <c r="C594" s="362">
        <v>1134</v>
      </c>
      <c r="D594" s="363">
        <v>106.08</v>
      </c>
    </row>
    <row r="595" ht="25" customHeight="1" spans="1:4">
      <c r="A595" s="371" t="s">
        <v>492</v>
      </c>
      <c r="B595" s="362"/>
      <c r="C595" s="362"/>
      <c r="D595" s="363"/>
    </row>
    <row r="596" ht="25" customHeight="1" spans="1:4">
      <c r="A596" s="371" t="s">
        <v>493</v>
      </c>
      <c r="B596" s="362">
        <v>49</v>
      </c>
      <c r="C596" s="362">
        <v>58</v>
      </c>
      <c r="D596" s="363">
        <v>-167.35</v>
      </c>
    </row>
    <row r="597" ht="25" customHeight="1" spans="1:4">
      <c r="A597" s="371" t="s">
        <v>494</v>
      </c>
      <c r="B597" s="362">
        <v>136</v>
      </c>
      <c r="C597" s="362">
        <v>135</v>
      </c>
      <c r="D597" s="363">
        <v>99.26</v>
      </c>
    </row>
    <row r="598" ht="25" customHeight="1" spans="1:4">
      <c r="A598" s="371" t="s">
        <v>495</v>
      </c>
      <c r="B598" s="362"/>
      <c r="C598" s="362"/>
      <c r="D598" s="363"/>
    </row>
    <row r="599" ht="25" customHeight="1" spans="1:4">
      <c r="A599" s="371" t="s">
        <v>496</v>
      </c>
      <c r="B599" s="362"/>
      <c r="C599" s="362"/>
      <c r="D599" s="363"/>
    </row>
    <row r="600" ht="25" customHeight="1" spans="1:4">
      <c r="A600" s="370" t="s">
        <v>497</v>
      </c>
      <c r="B600" s="362">
        <v>1027</v>
      </c>
      <c r="C600" s="362">
        <v>1061</v>
      </c>
      <c r="D600" s="363">
        <v>103.31</v>
      </c>
    </row>
    <row r="601" ht="25" customHeight="1" spans="1:4">
      <c r="A601" s="371" t="s">
        <v>90</v>
      </c>
      <c r="B601" s="362">
        <v>105</v>
      </c>
      <c r="C601" s="362">
        <v>109</v>
      </c>
      <c r="D601" s="363">
        <v>103.81</v>
      </c>
    </row>
    <row r="602" ht="25" customHeight="1" spans="1:4">
      <c r="A602" s="371" t="s">
        <v>91</v>
      </c>
      <c r="B602" s="362"/>
      <c r="C602" s="362"/>
      <c r="D602" s="363"/>
    </row>
    <row r="603" ht="25" customHeight="1" spans="1:4">
      <c r="A603" s="371" t="s">
        <v>92</v>
      </c>
      <c r="B603" s="362"/>
      <c r="C603" s="362"/>
      <c r="D603" s="363"/>
    </row>
    <row r="604" ht="25" customHeight="1" spans="1:4">
      <c r="A604" s="364" t="s">
        <v>498</v>
      </c>
      <c r="B604" s="362">
        <v>32</v>
      </c>
      <c r="C604" s="362">
        <v>3</v>
      </c>
      <c r="D604" s="363">
        <v>9.38</v>
      </c>
    </row>
    <row r="605" ht="25" customHeight="1" spans="1:4">
      <c r="A605" s="364" t="s">
        <v>499</v>
      </c>
      <c r="B605" s="362">
        <v>66</v>
      </c>
      <c r="C605" s="362">
        <v>66</v>
      </c>
      <c r="D605" s="363">
        <v>100</v>
      </c>
    </row>
    <row r="606" ht="25" customHeight="1" spans="1:4">
      <c r="A606" s="364" t="s">
        <v>500</v>
      </c>
      <c r="B606" s="362"/>
      <c r="C606" s="362"/>
      <c r="D606" s="363"/>
    </row>
    <row r="607" ht="25" customHeight="1" spans="1:4">
      <c r="A607" s="364" t="s">
        <v>501</v>
      </c>
      <c r="B607" s="362"/>
      <c r="C607" s="362">
        <v>0</v>
      </c>
      <c r="D607" s="363"/>
    </row>
    <row r="608" ht="25" customHeight="1" spans="1:4">
      <c r="A608" s="364" t="s">
        <v>502</v>
      </c>
      <c r="B608" s="362">
        <v>824</v>
      </c>
      <c r="C608" s="362">
        <v>883</v>
      </c>
      <c r="D608" s="363">
        <v>107.16</v>
      </c>
    </row>
    <row r="609" ht="25" customHeight="1" spans="1:4">
      <c r="A609" s="361" t="s">
        <v>503</v>
      </c>
      <c r="B609" s="362">
        <v>66</v>
      </c>
      <c r="C609" s="362">
        <v>69</v>
      </c>
      <c r="D609" s="363">
        <v>104.55</v>
      </c>
    </row>
    <row r="610" ht="25" customHeight="1" spans="1:4">
      <c r="A610" s="364" t="s">
        <v>90</v>
      </c>
      <c r="B610" s="362">
        <v>66</v>
      </c>
      <c r="C610" s="362">
        <v>69</v>
      </c>
      <c r="D610" s="363">
        <v>104.55</v>
      </c>
    </row>
    <row r="611" ht="25" customHeight="1" spans="1:4">
      <c r="A611" s="364" t="s">
        <v>91</v>
      </c>
      <c r="B611" s="362"/>
      <c r="C611" s="362"/>
      <c r="D611" s="363"/>
    </row>
    <row r="612" ht="25" customHeight="1" spans="1:4">
      <c r="A612" s="364" t="s">
        <v>92</v>
      </c>
      <c r="B612" s="362"/>
      <c r="C612" s="362"/>
      <c r="D612" s="363"/>
    </row>
    <row r="613" ht="25" customHeight="1" spans="1:4">
      <c r="A613" s="364" t="s">
        <v>504</v>
      </c>
      <c r="B613" s="362"/>
      <c r="C613" s="362"/>
      <c r="D613" s="363"/>
    </row>
    <row r="614" ht="25" customHeight="1" spans="1:4">
      <c r="A614" s="361" t="s">
        <v>505</v>
      </c>
      <c r="B614" s="362">
        <v>2336</v>
      </c>
      <c r="C614" s="362">
        <v>1035</v>
      </c>
      <c r="D614" s="363">
        <v>26.54</v>
      </c>
    </row>
    <row r="615" ht="25" customHeight="1" spans="1:4">
      <c r="A615" s="364" t="s">
        <v>506</v>
      </c>
      <c r="B615" s="362">
        <v>488</v>
      </c>
      <c r="C615" s="362">
        <v>198</v>
      </c>
      <c r="D615" s="363">
        <v>40.57</v>
      </c>
    </row>
    <row r="616" ht="25" customHeight="1" spans="1:4">
      <c r="A616" s="364" t="s">
        <v>507</v>
      </c>
      <c r="B616" s="362">
        <v>1848</v>
      </c>
      <c r="C616" s="362">
        <v>837</v>
      </c>
      <c r="D616" s="363">
        <v>45.29</v>
      </c>
    </row>
    <row r="617" ht="25" customHeight="1" spans="1:4">
      <c r="A617" s="361" t="s">
        <v>508</v>
      </c>
      <c r="B617" s="362">
        <v>836</v>
      </c>
      <c r="C617" s="362">
        <v>11822</v>
      </c>
      <c r="D617" s="363">
        <v>-3046.89</v>
      </c>
    </row>
    <row r="618" ht="25" customHeight="1" spans="1:4">
      <c r="A618" s="364" t="s">
        <v>509</v>
      </c>
      <c r="B618" s="362">
        <v>800</v>
      </c>
      <c r="C618" s="362">
        <v>11789</v>
      </c>
      <c r="D618" s="363">
        <v>1412.75</v>
      </c>
    </row>
    <row r="619" ht="25" customHeight="1" spans="1:4">
      <c r="A619" s="364" t="s">
        <v>510</v>
      </c>
      <c r="B619" s="362">
        <v>36</v>
      </c>
      <c r="C619" s="362">
        <v>33</v>
      </c>
      <c r="D619" s="363">
        <v>-597.22</v>
      </c>
    </row>
    <row r="620" ht="25" customHeight="1" spans="1:4">
      <c r="A620" s="361" t="s">
        <v>511</v>
      </c>
      <c r="B620" s="362">
        <v>173</v>
      </c>
      <c r="C620" s="362">
        <v>156</v>
      </c>
      <c r="D620" s="363">
        <v>90.17</v>
      </c>
    </row>
    <row r="621" ht="25" customHeight="1" spans="1:4">
      <c r="A621" s="364" t="s">
        <v>512</v>
      </c>
      <c r="B621" s="362">
        <v>18</v>
      </c>
      <c r="C621" s="362">
        <v>16</v>
      </c>
      <c r="D621" s="363">
        <v>88.89</v>
      </c>
    </row>
    <row r="622" ht="25" customHeight="1" spans="1:4">
      <c r="A622" s="364" t="s">
        <v>513</v>
      </c>
      <c r="B622" s="362">
        <v>155</v>
      </c>
      <c r="C622" s="362">
        <v>140</v>
      </c>
      <c r="D622" s="363">
        <v>-63.87</v>
      </c>
    </row>
    <row r="623" ht="25" customHeight="1" spans="1:4">
      <c r="A623" s="361" t="s">
        <v>514</v>
      </c>
      <c r="B623" s="362"/>
      <c r="C623" s="362"/>
      <c r="D623" s="363"/>
    </row>
    <row r="624" ht="25" customHeight="1" spans="1:4">
      <c r="A624" s="364" t="s">
        <v>515</v>
      </c>
      <c r="B624" s="362"/>
      <c r="C624" s="362"/>
      <c r="D624" s="363"/>
    </row>
    <row r="625" ht="25" customHeight="1" spans="1:4">
      <c r="A625" s="364" t="s">
        <v>516</v>
      </c>
      <c r="B625" s="362"/>
      <c r="C625" s="362"/>
      <c r="D625" s="363"/>
    </row>
    <row r="626" ht="25" customHeight="1" spans="1:4">
      <c r="A626" s="361" t="s">
        <v>517</v>
      </c>
      <c r="B626" s="362">
        <v>59</v>
      </c>
      <c r="C626" s="362">
        <v>56</v>
      </c>
      <c r="D626" s="363">
        <v>94.92</v>
      </c>
    </row>
    <row r="627" ht="25" customHeight="1" spans="1:4">
      <c r="A627" s="364" t="s">
        <v>518</v>
      </c>
      <c r="B627" s="362">
        <v>0</v>
      </c>
      <c r="C627" s="362">
        <v>0</v>
      </c>
      <c r="D627" s="363"/>
    </row>
    <row r="628" ht="25" customHeight="1" spans="1:4">
      <c r="A628" s="364" t="s">
        <v>519</v>
      </c>
      <c r="B628" s="362">
        <v>59</v>
      </c>
      <c r="C628" s="362">
        <v>56</v>
      </c>
      <c r="D628" s="363">
        <v>94.92</v>
      </c>
    </row>
    <row r="629" ht="25" customHeight="1" spans="1:4">
      <c r="A629" s="361" t="s">
        <v>520</v>
      </c>
      <c r="B629" s="362">
        <v>140</v>
      </c>
      <c r="C629" s="362">
        <v>542</v>
      </c>
      <c r="D629" s="363">
        <v>387.14</v>
      </c>
    </row>
    <row r="630" ht="37" customHeight="1" spans="1:4">
      <c r="A630" s="364" t="s">
        <v>521</v>
      </c>
      <c r="B630" s="362"/>
      <c r="C630" s="362"/>
      <c r="D630" s="363"/>
    </row>
    <row r="631" ht="40" customHeight="1" spans="1:4">
      <c r="A631" s="364" t="s">
        <v>522</v>
      </c>
      <c r="B631" s="362"/>
      <c r="C631" s="362">
        <v>542</v>
      </c>
      <c r="D631" s="363"/>
    </row>
    <row r="632" ht="42" customHeight="1" spans="1:4">
      <c r="A632" s="364" t="s">
        <v>523</v>
      </c>
      <c r="B632" s="362">
        <v>140</v>
      </c>
      <c r="C632" s="362"/>
      <c r="D632" s="363">
        <v>0</v>
      </c>
    </row>
    <row r="633" ht="25" customHeight="1" spans="1:4">
      <c r="A633" s="361" t="s">
        <v>524</v>
      </c>
      <c r="B633" s="362"/>
      <c r="C633" s="362"/>
      <c r="D633" s="363"/>
    </row>
    <row r="634" ht="25" customHeight="1" spans="1:4">
      <c r="A634" s="364" t="s">
        <v>525</v>
      </c>
      <c r="B634" s="362"/>
      <c r="C634" s="362"/>
      <c r="D634" s="363"/>
    </row>
    <row r="635" ht="25" customHeight="1" spans="1:4">
      <c r="A635" s="364" t="s">
        <v>526</v>
      </c>
      <c r="B635" s="362"/>
      <c r="C635" s="362"/>
      <c r="D635" s="363"/>
    </row>
    <row r="636" ht="25" customHeight="1" spans="1:4">
      <c r="A636" s="364" t="s">
        <v>527</v>
      </c>
      <c r="B636" s="362"/>
      <c r="C636" s="362"/>
      <c r="D636" s="363"/>
    </row>
    <row r="637" ht="25" customHeight="1" spans="1:4">
      <c r="A637" s="364" t="s">
        <v>528</v>
      </c>
      <c r="B637" s="362"/>
      <c r="C637" s="362"/>
      <c r="D637" s="363"/>
    </row>
    <row r="638" ht="25" customHeight="1" spans="1:4">
      <c r="A638" s="370" t="s">
        <v>529</v>
      </c>
      <c r="B638" s="362">
        <v>80</v>
      </c>
      <c r="C638" s="362">
        <v>92</v>
      </c>
      <c r="D638" s="363">
        <v>115</v>
      </c>
    </row>
    <row r="639" ht="25" customHeight="1" spans="1:4">
      <c r="A639" s="364" t="s">
        <v>90</v>
      </c>
      <c r="B639" s="362"/>
      <c r="C639" s="362">
        <v>73</v>
      </c>
      <c r="D639" s="363"/>
    </row>
    <row r="640" ht="25" customHeight="1" spans="1:4">
      <c r="A640" s="364" t="s">
        <v>91</v>
      </c>
      <c r="B640" s="362"/>
      <c r="C640" s="362"/>
      <c r="D640" s="363"/>
    </row>
    <row r="641" ht="25" customHeight="1" spans="1:4">
      <c r="A641" s="364" t="s">
        <v>92</v>
      </c>
      <c r="B641" s="362"/>
      <c r="C641" s="362"/>
      <c r="D641" s="363"/>
    </row>
    <row r="642" ht="25" customHeight="1" spans="1:4">
      <c r="A642" s="364" t="s">
        <v>530</v>
      </c>
      <c r="B642" s="362">
        <v>80</v>
      </c>
      <c r="C642" s="362"/>
      <c r="D642" s="363">
        <v>-610</v>
      </c>
    </row>
    <row r="643" ht="25" customHeight="1" spans="1:4">
      <c r="A643" s="364" t="s">
        <v>531</v>
      </c>
      <c r="B643" s="362"/>
      <c r="C643" s="362"/>
      <c r="D643" s="363"/>
    </row>
    <row r="644" ht="25" customHeight="1" spans="1:4">
      <c r="A644" s="364" t="s">
        <v>99</v>
      </c>
      <c r="B644" s="362"/>
      <c r="C644" s="362">
        <v>19</v>
      </c>
      <c r="D644" s="363"/>
    </row>
    <row r="645" ht="25" customHeight="1" spans="1:4">
      <c r="A645" s="364" t="s">
        <v>532</v>
      </c>
      <c r="B645" s="362"/>
      <c r="C645" s="362"/>
      <c r="D645" s="363"/>
    </row>
    <row r="646" ht="25" customHeight="1" spans="1:4">
      <c r="A646" s="361" t="s">
        <v>533</v>
      </c>
      <c r="B646" s="362"/>
      <c r="C646" s="362"/>
      <c r="D646" s="363"/>
    </row>
    <row r="647" ht="40" customHeight="1" spans="1:4">
      <c r="A647" s="364" t="s">
        <v>534</v>
      </c>
      <c r="B647" s="362"/>
      <c r="C647" s="362"/>
      <c r="D647" s="363"/>
    </row>
    <row r="648" ht="25" customHeight="1" spans="1:4">
      <c r="A648" s="364" t="s">
        <v>535</v>
      </c>
      <c r="B648" s="362"/>
      <c r="C648" s="362"/>
      <c r="D648" s="363"/>
    </row>
    <row r="649" ht="25" customHeight="1" spans="1:4">
      <c r="A649" s="361" t="s">
        <v>536</v>
      </c>
      <c r="B649" s="362">
        <v>415</v>
      </c>
      <c r="C649" s="362">
        <v>350</v>
      </c>
      <c r="D649" s="363">
        <v>-490.36</v>
      </c>
    </row>
    <row r="650" ht="25" customHeight="1" spans="1:4">
      <c r="A650" s="364" t="s">
        <v>537</v>
      </c>
      <c r="B650" s="362">
        <v>415</v>
      </c>
      <c r="C650" s="362">
        <v>350</v>
      </c>
      <c r="D650" s="363">
        <v>-59.28</v>
      </c>
    </row>
    <row r="651" ht="25" customHeight="1" spans="1:4">
      <c r="A651" s="361" t="s">
        <v>228</v>
      </c>
      <c r="B651" s="362"/>
      <c r="C651" s="362"/>
      <c r="D651" s="363"/>
    </row>
    <row r="652" ht="44" customHeight="1" spans="1:4">
      <c r="A652" s="361" t="s">
        <v>538</v>
      </c>
      <c r="B652" s="362"/>
      <c r="C652" s="362"/>
      <c r="D652" s="363"/>
    </row>
    <row r="653" ht="25" customHeight="1" spans="1:4">
      <c r="A653" s="361" t="s">
        <v>51</v>
      </c>
      <c r="B653" s="362">
        <v>37294</v>
      </c>
      <c r="C653" s="362">
        <v>34072</v>
      </c>
      <c r="D653" s="363">
        <v>91.29</v>
      </c>
    </row>
    <row r="654" ht="25" customHeight="1" spans="1:4">
      <c r="A654" s="361" t="s">
        <v>539</v>
      </c>
      <c r="B654" s="362">
        <v>487</v>
      </c>
      <c r="C654" s="362">
        <v>631</v>
      </c>
      <c r="D654" s="363">
        <v>123.82</v>
      </c>
    </row>
    <row r="655" ht="25" customHeight="1" spans="1:4">
      <c r="A655" s="364" t="s">
        <v>90</v>
      </c>
      <c r="B655" s="362">
        <v>248</v>
      </c>
      <c r="C655" s="362">
        <v>276</v>
      </c>
      <c r="D655" s="363">
        <v>111.29</v>
      </c>
    </row>
    <row r="656" ht="25" customHeight="1" spans="1:4">
      <c r="A656" s="364" t="s">
        <v>91</v>
      </c>
      <c r="B656" s="362"/>
      <c r="C656" s="362"/>
      <c r="D656" s="363"/>
    </row>
    <row r="657" ht="25" customHeight="1" spans="1:4">
      <c r="A657" s="364" t="s">
        <v>92</v>
      </c>
      <c r="B657" s="362"/>
      <c r="C657" s="362"/>
      <c r="D657" s="363"/>
    </row>
    <row r="658" ht="25" customHeight="1" spans="1:4">
      <c r="A658" s="364" t="s">
        <v>540</v>
      </c>
      <c r="B658" s="362">
        <v>239</v>
      </c>
      <c r="C658" s="362">
        <v>355</v>
      </c>
      <c r="D658" s="363">
        <v>35.56</v>
      </c>
    </row>
    <row r="659" ht="25" customHeight="1" spans="1:4">
      <c r="A659" s="361" t="s">
        <v>541</v>
      </c>
      <c r="B659" s="362">
        <v>6423</v>
      </c>
      <c r="C659" s="362">
        <v>6007</v>
      </c>
      <c r="D659" s="363">
        <v>87.58</v>
      </c>
    </row>
    <row r="660" ht="25" customHeight="1" spans="1:4">
      <c r="A660" s="364" t="s">
        <v>542</v>
      </c>
      <c r="B660" s="362">
        <v>4943</v>
      </c>
      <c r="C660" s="362">
        <v>4382</v>
      </c>
      <c r="D660" s="363">
        <v>-140.18</v>
      </c>
    </row>
    <row r="661" ht="25" customHeight="1" spans="1:4">
      <c r="A661" s="364" t="s">
        <v>543</v>
      </c>
      <c r="B661" s="362">
        <v>1089</v>
      </c>
      <c r="C661" s="362">
        <v>1174</v>
      </c>
      <c r="D661" s="363">
        <v>-42.24</v>
      </c>
    </row>
    <row r="662" ht="25" customHeight="1" spans="1:4">
      <c r="A662" s="364" t="s">
        <v>544</v>
      </c>
      <c r="B662" s="362"/>
      <c r="C662" s="362"/>
      <c r="D662" s="363"/>
    </row>
    <row r="663" ht="25" customHeight="1" spans="1:4">
      <c r="A663" s="364" t="s">
        <v>545</v>
      </c>
      <c r="B663" s="362"/>
      <c r="C663" s="362"/>
      <c r="D663" s="363"/>
    </row>
    <row r="664" ht="25" customHeight="1" spans="1:4">
      <c r="A664" s="364" t="s">
        <v>546</v>
      </c>
      <c r="B664" s="362"/>
      <c r="C664" s="362"/>
      <c r="D664" s="363"/>
    </row>
    <row r="665" ht="25" customHeight="1" spans="1:4">
      <c r="A665" s="364" t="s">
        <v>547</v>
      </c>
      <c r="B665" s="362"/>
      <c r="C665" s="362"/>
      <c r="D665" s="363"/>
    </row>
    <row r="666" ht="25" customHeight="1" spans="1:4">
      <c r="A666" s="364" t="s">
        <v>548</v>
      </c>
      <c r="B666" s="362"/>
      <c r="C666" s="362"/>
      <c r="D666" s="363"/>
    </row>
    <row r="667" ht="25" customHeight="1" spans="1:4">
      <c r="A667" s="364" t="s">
        <v>549</v>
      </c>
      <c r="B667" s="362"/>
      <c r="C667" s="362"/>
      <c r="D667" s="363"/>
    </row>
    <row r="668" ht="25" customHeight="1" spans="1:4">
      <c r="A668" s="364" t="s">
        <v>550</v>
      </c>
      <c r="B668" s="362"/>
      <c r="C668" s="362"/>
      <c r="D668" s="363"/>
    </row>
    <row r="669" ht="25" customHeight="1" spans="1:4">
      <c r="A669" s="364" t="s">
        <v>551</v>
      </c>
      <c r="B669" s="362"/>
      <c r="C669" s="362"/>
      <c r="D669" s="363"/>
    </row>
    <row r="670" ht="25" customHeight="1" spans="1:4">
      <c r="A670" s="364" t="s">
        <v>552</v>
      </c>
      <c r="B670" s="362"/>
      <c r="C670" s="362"/>
      <c r="D670" s="363"/>
    </row>
    <row r="671" ht="25" customHeight="1" spans="1:4">
      <c r="A671" s="364" t="s">
        <v>553</v>
      </c>
      <c r="B671" s="362"/>
      <c r="C671" s="362"/>
      <c r="D671" s="363"/>
    </row>
    <row r="672" ht="25" customHeight="1" spans="1:4">
      <c r="A672" s="364" t="s">
        <v>554</v>
      </c>
      <c r="B672" s="362">
        <v>391</v>
      </c>
      <c r="C672" s="362">
        <v>451</v>
      </c>
      <c r="D672" s="363">
        <v>105.63</v>
      </c>
    </row>
    <row r="673" ht="25" customHeight="1" spans="1:4">
      <c r="A673" s="361" t="s">
        <v>555</v>
      </c>
      <c r="B673" s="362">
        <v>1396</v>
      </c>
      <c r="C673" s="362">
        <v>1686</v>
      </c>
      <c r="D673" s="363">
        <v>115.62</v>
      </c>
    </row>
    <row r="674" ht="25" customHeight="1" spans="1:4">
      <c r="A674" s="364" t="s">
        <v>556</v>
      </c>
      <c r="B674" s="362"/>
      <c r="C674" s="362"/>
      <c r="D674" s="363"/>
    </row>
    <row r="675" ht="25" customHeight="1" spans="1:4">
      <c r="A675" s="364" t="s">
        <v>557</v>
      </c>
      <c r="B675" s="362">
        <v>1223</v>
      </c>
      <c r="C675" s="362">
        <v>1387</v>
      </c>
      <c r="D675" s="363">
        <v>113.41</v>
      </c>
    </row>
    <row r="676" ht="25" customHeight="1" spans="1:4">
      <c r="A676" s="364" t="s">
        <v>558</v>
      </c>
      <c r="B676" s="362">
        <v>173</v>
      </c>
      <c r="C676" s="362">
        <v>299</v>
      </c>
      <c r="D676" s="363">
        <v>172.83</v>
      </c>
    </row>
    <row r="677" ht="25" customHeight="1" spans="1:4">
      <c r="A677" s="361" t="s">
        <v>559</v>
      </c>
      <c r="B677" s="362">
        <v>4273</v>
      </c>
      <c r="C677" s="362">
        <v>10456</v>
      </c>
      <c r="D677" s="363">
        <v>244.7</v>
      </c>
    </row>
    <row r="678" ht="25" customHeight="1" spans="1:4">
      <c r="A678" s="364" t="s">
        <v>560</v>
      </c>
      <c r="B678" s="362">
        <v>488</v>
      </c>
      <c r="C678" s="362">
        <v>510</v>
      </c>
      <c r="D678" s="363">
        <v>104.51</v>
      </c>
    </row>
    <row r="679" ht="25" customHeight="1" spans="1:4">
      <c r="A679" s="364" t="s">
        <v>561</v>
      </c>
      <c r="B679" s="362">
        <v>166</v>
      </c>
      <c r="C679" s="362">
        <v>164</v>
      </c>
      <c r="D679" s="363">
        <v>98.8</v>
      </c>
    </row>
    <row r="680" ht="25" customHeight="1" spans="1:4">
      <c r="A680" s="364" t="s">
        <v>562</v>
      </c>
      <c r="B680" s="362">
        <v>576</v>
      </c>
      <c r="C680" s="362">
        <v>625</v>
      </c>
      <c r="D680" s="363">
        <v>108.51</v>
      </c>
    </row>
    <row r="681" ht="25" customHeight="1" spans="1:4">
      <c r="A681" s="364" t="s">
        <v>563</v>
      </c>
      <c r="B681" s="362"/>
      <c r="C681" s="362"/>
      <c r="D681" s="363"/>
    </row>
    <row r="682" ht="25" customHeight="1" spans="1:4">
      <c r="A682" s="364" t="s">
        <v>564</v>
      </c>
      <c r="B682" s="362"/>
      <c r="C682" s="362"/>
      <c r="D682" s="363"/>
    </row>
    <row r="683" ht="25" customHeight="1" spans="1:4">
      <c r="A683" s="364" t="s">
        <v>565</v>
      </c>
      <c r="B683" s="362"/>
      <c r="C683" s="362"/>
      <c r="D683" s="363"/>
    </row>
    <row r="684" ht="25" customHeight="1" spans="1:4">
      <c r="A684" s="364" t="s">
        <v>566</v>
      </c>
      <c r="B684" s="362"/>
      <c r="C684" s="362"/>
      <c r="D684" s="363"/>
    </row>
    <row r="685" ht="25" customHeight="1" spans="1:4">
      <c r="A685" s="364" t="s">
        <v>567</v>
      </c>
      <c r="B685" s="362">
        <v>2385</v>
      </c>
      <c r="C685" s="362">
        <v>940</v>
      </c>
      <c r="D685" s="363">
        <v>39.41</v>
      </c>
    </row>
    <row r="686" ht="25" customHeight="1" spans="1:4">
      <c r="A686" s="364" t="s">
        <v>568</v>
      </c>
      <c r="B686" s="362">
        <v>596</v>
      </c>
      <c r="C686" s="362">
        <v>310</v>
      </c>
      <c r="D686" s="363">
        <v>52.01</v>
      </c>
    </row>
    <row r="687" ht="25" customHeight="1" spans="1:4">
      <c r="A687" s="364" t="s">
        <v>569</v>
      </c>
      <c r="B687" s="362"/>
      <c r="C687" s="362">
        <v>6</v>
      </c>
      <c r="D687" s="363"/>
    </row>
    <row r="688" ht="25" customHeight="1" spans="1:4">
      <c r="A688" s="364" t="s">
        <v>570</v>
      </c>
      <c r="B688" s="362">
        <v>62</v>
      </c>
      <c r="C688" s="362">
        <v>7901</v>
      </c>
      <c r="D688" s="363">
        <v>12056.45</v>
      </c>
    </row>
    <row r="689" ht="25" customHeight="1" spans="1:4">
      <c r="A689" s="361" t="s">
        <v>571</v>
      </c>
      <c r="B689" s="362">
        <v>28</v>
      </c>
      <c r="C689" s="362">
        <v>49</v>
      </c>
      <c r="D689" s="363">
        <v>175</v>
      </c>
    </row>
    <row r="690" ht="25" customHeight="1" spans="1:4">
      <c r="A690" s="364" t="s">
        <v>572</v>
      </c>
      <c r="B690" s="362">
        <v>28</v>
      </c>
      <c r="C690" s="362">
        <v>49</v>
      </c>
      <c r="D690" s="363">
        <v>175</v>
      </c>
    </row>
    <row r="691" ht="25" customHeight="1" spans="1:4">
      <c r="A691" s="364" t="s">
        <v>573</v>
      </c>
      <c r="B691" s="362"/>
      <c r="C691" s="362"/>
      <c r="D691" s="363"/>
    </row>
    <row r="692" ht="25" customHeight="1" spans="1:4">
      <c r="A692" s="361" t="s">
        <v>574</v>
      </c>
      <c r="B692" s="362">
        <v>797</v>
      </c>
      <c r="C692" s="362">
        <v>1040</v>
      </c>
      <c r="D692" s="363">
        <v>91.97</v>
      </c>
    </row>
    <row r="693" ht="25" customHeight="1" spans="1:4">
      <c r="A693" s="364" t="s">
        <v>575</v>
      </c>
      <c r="B693" s="362">
        <v>145</v>
      </c>
      <c r="C693" s="362">
        <v>143</v>
      </c>
      <c r="D693" s="363">
        <v>-82.07</v>
      </c>
    </row>
    <row r="694" ht="25" customHeight="1" spans="1:4">
      <c r="A694" s="364" t="s">
        <v>576</v>
      </c>
      <c r="B694" s="362">
        <v>270</v>
      </c>
      <c r="C694" s="362">
        <v>302</v>
      </c>
      <c r="D694" s="363">
        <v>111.85</v>
      </c>
    </row>
    <row r="695" ht="25" customHeight="1" spans="1:4">
      <c r="A695" s="364" t="s">
        <v>577</v>
      </c>
      <c r="B695" s="362">
        <v>382</v>
      </c>
      <c r="C695" s="362">
        <v>595</v>
      </c>
      <c r="D695" s="363">
        <v>155.76</v>
      </c>
    </row>
    <row r="696" ht="25" customHeight="1" spans="1:4">
      <c r="A696" s="361" t="s">
        <v>578</v>
      </c>
      <c r="B696" s="362">
        <v>11311</v>
      </c>
      <c r="C696" s="362">
        <v>11981</v>
      </c>
      <c r="D696" s="363">
        <v>105.92</v>
      </c>
    </row>
    <row r="697" ht="25" customHeight="1" spans="1:4">
      <c r="A697" s="364" t="s">
        <v>579</v>
      </c>
      <c r="B697" s="362">
        <v>1634</v>
      </c>
      <c r="C697" s="362">
        <v>1864</v>
      </c>
      <c r="D697" s="363">
        <v>114.08</v>
      </c>
    </row>
    <row r="698" ht="25" customHeight="1" spans="1:4">
      <c r="A698" s="364" t="s">
        <v>580</v>
      </c>
      <c r="B698" s="362">
        <v>5128</v>
      </c>
      <c r="C698" s="362">
        <v>5503</v>
      </c>
      <c r="D698" s="363">
        <v>107.31</v>
      </c>
    </row>
    <row r="699" ht="25" customHeight="1" spans="1:4">
      <c r="A699" s="364" t="s">
        <v>581</v>
      </c>
      <c r="B699" s="362">
        <v>3403</v>
      </c>
      <c r="C699" s="362">
        <v>3405</v>
      </c>
      <c r="D699" s="363">
        <v>100.06</v>
      </c>
    </row>
    <row r="700" ht="25" customHeight="1" spans="1:4">
      <c r="A700" s="364" t="s">
        <v>582</v>
      </c>
      <c r="B700" s="362">
        <v>1146</v>
      </c>
      <c r="C700" s="362">
        <v>1209</v>
      </c>
      <c r="D700" s="363">
        <v>105.5</v>
      </c>
    </row>
    <row r="701" ht="25" customHeight="1" spans="1:4">
      <c r="A701" s="361" t="s">
        <v>583</v>
      </c>
      <c r="B701" s="362">
        <v>11843</v>
      </c>
      <c r="C701" s="362">
        <v>1485</v>
      </c>
      <c r="D701" s="363">
        <v>12.16</v>
      </c>
    </row>
    <row r="702" ht="42" customHeight="1" spans="1:4">
      <c r="A702" s="364" t="s">
        <v>584</v>
      </c>
      <c r="B702" s="362"/>
      <c r="C702" s="362">
        <v>0</v>
      </c>
      <c r="D702" s="363"/>
    </row>
    <row r="703" ht="38" customHeight="1" spans="1:4">
      <c r="A703" s="364" t="s">
        <v>585</v>
      </c>
      <c r="B703" s="362">
        <v>11843</v>
      </c>
      <c r="C703" s="362">
        <v>1485</v>
      </c>
      <c r="D703" s="363">
        <v>11.95</v>
      </c>
    </row>
    <row r="704" ht="40" customHeight="1" spans="1:4">
      <c r="A704" s="364" t="s">
        <v>586</v>
      </c>
      <c r="B704" s="362"/>
      <c r="C704" s="362"/>
      <c r="D704" s="363"/>
    </row>
    <row r="705" ht="25" customHeight="1" spans="1:4">
      <c r="A705" s="361" t="s">
        <v>587</v>
      </c>
      <c r="B705" s="362">
        <v>238</v>
      </c>
      <c r="C705" s="362">
        <v>456</v>
      </c>
      <c r="D705" s="363">
        <v>191.6</v>
      </c>
    </row>
    <row r="706" ht="25" customHeight="1" spans="1:4">
      <c r="A706" s="364" t="s">
        <v>588</v>
      </c>
      <c r="B706" s="362">
        <v>200</v>
      </c>
      <c r="C706" s="362">
        <v>456</v>
      </c>
      <c r="D706" s="363">
        <v>90.5</v>
      </c>
    </row>
    <row r="707" ht="25" customHeight="1" spans="1:4">
      <c r="A707" s="364" t="s">
        <v>589</v>
      </c>
      <c r="B707" s="362"/>
      <c r="C707" s="362"/>
      <c r="D707" s="363"/>
    </row>
    <row r="708" ht="25" customHeight="1" spans="1:4">
      <c r="A708" s="364" t="s">
        <v>590</v>
      </c>
      <c r="B708" s="362">
        <v>38</v>
      </c>
      <c r="C708" s="362">
        <v>0</v>
      </c>
      <c r="D708" s="363">
        <v>0</v>
      </c>
    </row>
    <row r="709" ht="25" customHeight="1" spans="1:4">
      <c r="A709" s="361" t="s">
        <v>591</v>
      </c>
      <c r="B709" s="362">
        <v>72</v>
      </c>
      <c r="C709" s="362">
        <v>0</v>
      </c>
      <c r="D709" s="363">
        <v>0</v>
      </c>
    </row>
    <row r="710" ht="25" customHeight="1" spans="1:4">
      <c r="A710" s="364" t="s">
        <v>592</v>
      </c>
      <c r="B710" s="362">
        <v>72</v>
      </c>
      <c r="C710" s="362">
        <v>0</v>
      </c>
      <c r="D710" s="363">
        <v>0</v>
      </c>
    </row>
    <row r="711" ht="25" customHeight="1" spans="1:4">
      <c r="A711" s="364" t="s">
        <v>593</v>
      </c>
      <c r="B711" s="362"/>
      <c r="C711" s="362"/>
      <c r="D711" s="363"/>
    </row>
    <row r="712" ht="25" customHeight="1" spans="1:4">
      <c r="A712" s="361" t="s">
        <v>594</v>
      </c>
      <c r="B712" s="362"/>
      <c r="C712" s="362">
        <v>5</v>
      </c>
      <c r="D712" s="363"/>
    </row>
    <row r="713" ht="25" customHeight="1" spans="1:4">
      <c r="A713" s="364" t="s">
        <v>90</v>
      </c>
      <c r="B713" s="362"/>
      <c r="C713" s="362"/>
      <c r="D713" s="363"/>
    </row>
    <row r="714" ht="25" customHeight="1" spans="1:4">
      <c r="A714" s="364" t="s">
        <v>91</v>
      </c>
      <c r="B714" s="362"/>
      <c r="C714" s="362"/>
      <c r="D714" s="363"/>
    </row>
    <row r="715" ht="25" customHeight="1" spans="1:4">
      <c r="A715" s="364" t="s">
        <v>92</v>
      </c>
      <c r="B715" s="362"/>
      <c r="C715" s="362"/>
      <c r="D715" s="363"/>
    </row>
    <row r="716" ht="25" customHeight="1" spans="1:4">
      <c r="A716" s="364" t="s">
        <v>131</v>
      </c>
      <c r="B716" s="362"/>
      <c r="C716" s="362"/>
      <c r="D716" s="363"/>
    </row>
    <row r="717" ht="25" customHeight="1" spans="1:4">
      <c r="A717" s="364" t="s">
        <v>595</v>
      </c>
      <c r="B717" s="362"/>
      <c r="C717" s="362"/>
      <c r="D717" s="363"/>
    </row>
    <row r="718" ht="25" customHeight="1" spans="1:4">
      <c r="A718" s="364" t="s">
        <v>596</v>
      </c>
      <c r="B718" s="362"/>
      <c r="C718" s="362"/>
      <c r="D718" s="363"/>
    </row>
    <row r="719" ht="25" customHeight="1" spans="1:4">
      <c r="A719" s="364" t="s">
        <v>99</v>
      </c>
      <c r="B719" s="362"/>
      <c r="C719" s="362"/>
      <c r="D719" s="363"/>
    </row>
    <row r="720" ht="25" customHeight="1" spans="1:4">
      <c r="A720" s="364" t="s">
        <v>597</v>
      </c>
      <c r="B720" s="362"/>
      <c r="C720" s="362">
        <v>5</v>
      </c>
      <c r="D720" s="363"/>
    </row>
    <row r="721" ht="25" customHeight="1" spans="1:4">
      <c r="A721" s="361" t="s">
        <v>598</v>
      </c>
      <c r="B721" s="362"/>
      <c r="C721" s="362"/>
      <c r="D721" s="363"/>
    </row>
    <row r="722" ht="25" customHeight="1" spans="1:4">
      <c r="A722" s="364" t="s">
        <v>599</v>
      </c>
      <c r="B722" s="362"/>
      <c r="C722" s="362"/>
      <c r="D722" s="363"/>
    </row>
    <row r="723" ht="25" customHeight="1" spans="1:4">
      <c r="A723" s="361" t="s">
        <v>600</v>
      </c>
      <c r="B723" s="362">
        <v>426</v>
      </c>
      <c r="C723" s="362">
        <v>276</v>
      </c>
      <c r="D723" s="363">
        <v>64.79</v>
      </c>
    </row>
    <row r="724" ht="25" customHeight="1" spans="1:4">
      <c r="A724" s="364" t="s">
        <v>601</v>
      </c>
      <c r="B724" s="362">
        <v>426</v>
      </c>
      <c r="C724" s="362">
        <v>276</v>
      </c>
      <c r="D724" s="363">
        <v>64.79</v>
      </c>
    </row>
    <row r="725" ht="25" customHeight="1" spans="1:4">
      <c r="A725" s="361" t="s">
        <v>228</v>
      </c>
      <c r="B725" s="362"/>
      <c r="C725" s="362"/>
      <c r="D725" s="363"/>
    </row>
    <row r="726" ht="25" customHeight="1" spans="1:4">
      <c r="A726" s="361" t="s">
        <v>296</v>
      </c>
      <c r="B726" s="362"/>
      <c r="C726" s="362"/>
      <c r="D726" s="363"/>
    </row>
    <row r="727" ht="25" customHeight="1" spans="1:4">
      <c r="A727" s="361" t="s">
        <v>52</v>
      </c>
      <c r="B727" s="362">
        <v>5581</v>
      </c>
      <c r="C727" s="362">
        <v>2419</v>
      </c>
      <c r="D727" s="363">
        <v>33.81</v>
      </c>
    </row>
    <row r="728" ht="25" customHeight="1" spans="1:4">
      <c r="A728" s="361" t="s">
        <v>602</v>
      </c>
      <c r="B728" s="362">
        <v>307</v>
      </c>
      <c r="C728" s="362">
        <v>3</v>
      </c>
      <c r="D728" s="363">
        <v>0.98</v>
      </c>
    </row>
    <row r="729" ht="25" customHeight="1" spans="1:4">
      <c r="A729" s="364" t="s">
        <v>90</v>
      </c>
      <c r="B729" s="362">
        <v>262</v>
      </c>
      <c r="C729" s="362">
        <v>3</v>
      </c>
      <c r="D729" s="363">
        <v>1.15</v>
      </c>
    </row>
    <row r="730" ht="25" customHeight="1" spans="1:4">
      <c r="A730" s="364" t="s">
        <v>91</v>
      </c>
      <c r="B730" s="362"/>
      <c r="C730" s="362"/>
      <c r="D730" s="363"/>
    </row>
    <row r="731" ht="25" customHeight="1" spans="1:4">
      <c r="A731" s="364" t="s">
        <v>92</v>
      </c>
      <c r="B731" s="362"/>
      <c r="C731" s="362"/>
      <c r="D731" s="363"/>
    </row>
    <row r="732" ht="25" customHeight="1" spans="1:4">
      <c r="A732" s="364" t="s">
        <v>603</v>
      </c>
      <c r="B732" s="362"/>
      <c r="C732" s="362"/>
      <c r="D732" s="363"/>
    </row>
    <row r="733" ht="25" customHeight="1" spans="1:4">
      <c r="A733" s="364" t="s">
        <v>604</v>
      </c>
      <c r="B733" s="362"/>
      <c r="C733" s="362"/>
      <c r="D733" s="363"/>
    </row>
    <row r="734" ht="25" customHeight="1" spans="1:4">
      <c r="A734" s="364" t="s">
        <v>605</v>
      </c>
      <c r="B734" s="362"/>
      <c r="C734" s="362"/>
      <c r="D734" s="363"/>
    </row>
    <row r="735" ht="25" customHeight="1" spans="1:4">
      <c r="A735" s="364" t="s">
        <v>606</v>
      </c>
      <c r="B735" s="362"/>
      <c r="C735" s="362"/>
      <c r="D735" s="363"/>
    </row>
    <row r="736" ht="25" customHeight="1" spans="1:4">
      <c r="A736" s="364" t="s">
        <v>607</v>
      </c>
      <c r="B736" s="362"/>
      <c r="C736" s="362"/>
      <c r="D736" s="363"/>
    </row>
    <row r="737" ht="25" customHeight="1" spans="1:4">
      <c r="A737" s="364" t="s">
        <v>608</v>
      </c>
      <c r="B737" s="362">
        <v>45</v>
      </c>
      <c r="C737" s="362"/>
      <c r="D737" s="363">
        <v>0</v>
      </c>
    </row>
    <row r="738" ht="25" customHeight="1" spans="1:4">
      <c r="A738" s="361" t="s">
        <v>609</v>
      </c>
      <c r="B738" s="362">
        <v>70</v>
      </c>
      <c r="C738" s="362"/>
      <c r="D738" s="363">
        <v>-1735.71</v>
      </c>
    </row>
    <row r="739" ht="25" customHeight="1" spans="1:4">
      <c r="A739" s="364" t="s">
        <v>610</v>
      </c>
      <c r="B739" s="362">
        <v>70</v>
      </c>
      <c r="C739" s="362"/>
      <c r="D739" s="363">
        <v>0</v>
      </c>
    </row>
    <row r="740" ht="25" customHeight="1" spans="1:4">
      <c r="A740" s="364" t="s">
        <v>611</v>
      </c>
      <c r="B740" s="362"/>
      <c r="C740" s="362"/>
      <c r="D740" s="363"/>
    </row>
    <row r="741" ht="25" customHeight="1" spans="1:4">
      <c r="A741" s="364" t="s">
        <v>612</v>
      </c>
      <c r="B741" s="362"/>
      <c r="C741" s="362"/>
      <c r="D741" s="363"/>
    </row>
    <row r="742" ht="25" customHeight="1" spans="1:4">
      <c r="A742" s="361" t="s">
        <v>613</v>
      </c>
      <c r="B742" s="362">
        <v>275</v>
      </c>
      <c r="C742" s="362">
        <v>0</v>
      </c>
      <c r="D742" s="363">
        <v>0</v>
      </c>
    </row>
    <row r="743" ht="25" customHeight="1" spans="1:4">
      <c r="A743" s="364" t="s">
        <v>614</v>
      </c>
      <c r="B743" s="362">
        <v>271</v>
      </c>
      <c r="C743" s="362">
        <v>0</v>
      </c>
      <c r="D743" s="363">
        <v>0</v>
      </c>
    </row>
    <row r="744" ht="25" customHeight="1" spans="1:4">
      <c r="A744" s="364" t="s">
        <v>615</v>
      </c>
      <c r="B744" s="362"/>
      <c r="C744" s="362">
        <v>0</v>
      </c>
      <c r="D744" s="363"/>
    </row>
    <row r="745" ht="25" customHeight="1" spans="1:4">
      <c r="A745" s="364" t="s">
        <v>616</v>
      </c>
      <c r="B745" s="362"/>
      <c r="C745" s="362"/>
      <c r="D745" s="363"/>
    </row>
    <row r="746" ht="25" customHeight="1" spans="1:4">
      <c r="A746" s="364" t="s">
        <v>617</v>
      </c>
      <c r="B746" s="362"/>
      <c r="C746" s="362"/>
      <c r="D746" s="363"/>
    </row>
    <row r="747" ht="25" customHeight="1" spans="1:4">
      <c r="A747" s="364" t="s">
        <v>618</v>
      </c>
      <c r="B747" s="362"/>
      <c r="C747" s="362"/>
      <c r="D747" s="363"/>
    </row>
    <row r="748" ht="25" customHeight="1" spans="1:4">
      <c r="A748" s="364" t="s">
        <v>619</v>
      </c>
      <c r="B748" s="362"/>
      <c r="C748" s="362"/>
      <c r="D748" s="363"/>
    </row>
    <row r="749" ht="25" customHeight="1" spans="1:4">
      <c r="A749" s="364" t="s">
        <v>620</v>
      </c>
      <c r="B749" s="362">
        <v>4</v>
      </c>
      <c r="C749" s="362"/>
      <c r="D749" s="363">
        <v>0</v>
      </c>
    </row>
    <row r="750" ht="25" customHeight="1" spans="1:4">
      <c r="A750" s="361" t="s">
        <v>621</v>
      </c>
      <c r="B750" s="362"/>
      <c r="C750" s="362"/>
      <c r="D750" s="363"/>
    </row>
    <row r="751" ht="25" customHeight="1" spans="1:4">
      <c r="A751" s="364" t="s">
        <v>622</v>
      </c>
      <c r="B751" s="362"/>
      <c r="C751" s="362"/>
      <c r="D751" s="363"/>
    </row>
    <row r="752" ht="25" customHeight="1" spans="1:4">
      <c r="A752" s="364" t="s">
        <v>623</v>
      </c>
      <c r="B752" s="362"/>
      <c r="C752" s="362"/>
      <c r="D752" s="363"/>
    </row>
    <row r="753" ht="25" customHeight="1" spans="1:4">
      <c r="A753" s="364" t="s">
        <v>624</v>
      </c>
      <c r="B753" s="362"/>
      <c r="C753" s="362"/>
      <c r="D753" s="363"/>
    </row>
    <row r="754" ht="25" customHeight="1" spans="1:4">
      <c r="A754" s="364" t="s">
        <v>625</v>
      </c>
      <c r="B754" s="362"/>
      <c r="C754" s="362"/>
      <c r="D754" s="363"/>
    </row>
    <row r="755" ht="25" customHeight="1" spans="1:4">
      <c r="A755" s="361" t="s">
        <v>626</v>
      </c>
      <c r="B755" s="362">
        <v>2646</v>
      </c>
      <c r="C755" s="362">
        <v>2410</v>
      </c>
      <c r="D755" s="363">
        <v>91.08</v>
      </c>
    </row>
    <row r="756" ht="25" customHeight="1" spans="1:4">
      <c r="A756" s="364" t="s">
        <v>627</v>
      </c>
      <c r="B756" s="362">
        <v>626</v>
      </c>
      <c r="C756" s="362">
        <v>2410</v>
      </c>
      <c r="D756" s="363">
        <v>384.98</v>
      </c>
    </row>
    <row r="757" ht="25" customHeight="1" spans="1:4">
      <c r="A757" s="364" t="s">
        <v>628</v>
      </c>
      <c r="B757" s="362"/>
      <c r="C757" s="362"/>
      <c r="D757" s="363"/>
    </row>
    <row r="758" ht="25" customHeight="1" spans="1:4">
      <c r="A758" s="364" t="s">
        <v>629</v>
      </c>
      <c r="B758" s="362">
        <v>20</v>
      </c>
      <c r="C758" s="362"/>
      <c r="D758" s="363">
        <v>0</v>
      </c>
    </row>
    <row r="759" ht="25" customHeight="1" spans="1:4">
      <c r="A759" s="364" t="s">
        <v>630</v>
      </c>
      <c r="B759" s="362"/>
      <c r="C759" s="362"/>
      <c r="D759" s="363"/>
    </row>
    <row r="760" ht="25" customHeight="1" spans="1:4">
      <c r="A760" s="364" t="s">
        <v>631</v>
      </c>
      <c r="B760" s="362"/>
      <c r="C760" s="362">
        <v>0</v>
      </c>
      <c r="D760" s="363"/>
    </row>
    <row r="761" ht="25" customHeight="1" spans="1:4">
      <c r="A761" s="364" t="s">
        <v>632</v>
      </c>
      <c r="B761" s="362">
        <v>2000</v>
      </c>
      <c r="C761" s="362"/>
      <c r="D761" s="363">
        <v>0</v>
      </c>
    </row>
    <row r="762" ht="25" customHeight="1" spans="1:4">
      <c r="A762" s="361" t="s">
        <v>633</v>
      </c>
      <c r="B762" s="362">
        <v>944</v>
      </c>
      <c r="C762" s="362">
        <v>0</v>
      </c>
      <c r="D762" s="363">
        <v>0</v>
      </c>
    </row>
    <row r="763" ht="25" customHeight="1" spans="1:4">
      <c r="A763" s="364" t="s">
        <v>634</v>
      </c>
      <c r="B763" s="362">
        <v>532</v>
      </c>
      <c r="C763" s="362">
        <v>0</v>
      </c>
      <c r="D763" s="363">
        <v>0</v>
      </c>
    </row>
    <row r="764" ht="25" customHeight="1" spans="1:4">
      <c r="A764" s="364" t="s">
        <v>635</v>
      </c>
      <c r="B764" s="362"/>
      <c r="C764" s="362"/>
      <c r="D764" s="363"/>
    </row>
    <row r="765" ht="25" customHeight="1" spans="1:4">
      <c r="A765" s="364" t="s">
        <v>636</v>
      </c>
      <c r="B765" s="362"/>
      <c r="C765" s="362"/>
      <c r="D765" s="363"/>
    </row>
    <row r="766" ht="25" customHeight="1" spans="1:4">
      <c r="A766" s="364" t="s">
        <v>637</v>
      </c>
      <c r="B766" s="362">
        <v>400</v>
      </c>
      <c r="C766" s="362"/>
      <c r="D766" s="363">
        <v>-101</v>
      </c>
    </row>
    <row r="767" ht="25" customHeight="1" spans="1:4">
      <c r="A767" s="364" t="s">
        <v>638</v>
      </c>
      <c r="B767" s="362">
        <v>12</v>
      </c>
      <c r="C767" s="362">
        <v>0</v>
      </c>
      <c r="D767" s="363">
        <v>-1908.33</v>
      </c>
    </row>
    <row r="768" ht="25" customHeight="1" spans="1:4">
      <c r="A768" s="361" t="s">
        <v>639</v>
      </c>
      <c r="B768" s="362"/>
      <c r="C768" s="362"/>
      <c r="D768" s="363"/>
    </row>
    <row r="769" ht="25" customHeight="1" spans="1:4">
      <c r="A769" s="364" t="s">
        <v>640</v>
      </c>
      <c r="B769" s="362"/>
      <c r="C769" s="362"/>
      <c r="D769" s="363"/>
    </row>
    <row r="770" ht="25" customHeight="1" spans="1:4">
      <c r="A770" s="364" t="s">
        <v>641</v>
      </c>
      <c r="B770" s="362"/>
      <c r="C770" s="362"/>
      <c r="D770" s="363"/>
    </row>
    <row r="771" ht="25" customHeight="1" spans="1:4">
      <c r="A771" s="361" t="s">
        <v>642</v>
      </c>
      <c r="B771" s="362"/>
      <c r="C771" s="362"/>
      <c r="D771" s="363"/>
    </row>
    <row r="772" ht="25" customHeight="1" spans="1:4">
      <c r="A772" s="364" t="s">
        <v>643</v>
      </c>
      <c r="B772" s="362"/>
      <c r="C772" s="362"/>
      <c r="D772" s="363"/>
    </row>
    <row r="773" ht="25" customHeight="1" spans="1:4">
      <c r="A773" s="364" t="s">
        <v>644</v>
      </c>
      <c r="B773" s="362"/>
      <c r="C773" s="362"/>
      <c r="D773" s="363"/>
    </row>
    <row r="774" ht="25" customHeight="1" spans="1:4">
      <c r="A774" s="361" t="s">
        <v>645</v>
      </c>
      <c r="B774" s="362">
        <v>1215</v>
      </c>
      <c r="C774" s="362">
        <v>0</v>
      </c>
      <c r="D774" s="363">
        <v>0</v>
      </c>
    </row>
    <row r="775" ht="25" customHeight="1" spans="1:4">
      <c r="A775" s="361" t="s">
        <v>646</v>
      </c>
      <c r="B775" s="362"/>
      <c r="C775" s="362">
        <v>6</v>
      </c>
      <c r="D775" s="363"/>
    </row>
    <row r="776" ht="25" customHeight="1" spans="1:4">
      <c r="A776" s="361" t="s">
        <v>647</v>
      </c>
      <c r="B776" s="362">
        <v>4</v>
      </c>
      <c r="C776" s="362"/>
      <c r="D776" s="363">
        <v>0</v>
      </c>
    </row>
    <row r="777" ht="25" customHeight="1" spans="1:4">
      <c r="A777" s="364" t="s">
        <v>648</v>
      </c>
      <c r="B777" s="362">
        <v>4</v>
      </c>
      <c r="C777" s="362"/>
      <c r="D777" s="363">
        <v>-11525</v>
      </c>
    </row>
    <row r="778" ht="25" customHeight="1" spans="1:4">
      <c r="A778" s="364" t="s">
        <v>649</v>
      </c>
      <c r="B778" s="362"/>
      <c r="C778" s="362"/>
      <c r="D778" s="363"/>
    </row>
    <row r="779" ht="25" customHeight="1" spans="1:4">
      <c r="A779" s="364" t="s">
        <v>650</v>
      </c>
      <c r="B779" s="362"/>
      <c r="C779" s="362"/>
      <c r="D779" s="363"/>
    </row>
    <row r="780" ht="25" customHeight="1" spans="1:4">
      <c r="A780" s="364" t="s">
        <v>651</v>
      </c>
      <c r="B780" s="362"/>
      <c r="C780" s="362"/>
      <c r="D780" s="363"/>
    </row>
    <row r="781" ht="25" customHeight="1" spans="1:4">
      <c r="A781" s="364" t="s">
        <v>652</v>
      </c>
      <c r="B781" s="362"/>
      <c r="C781" s="362"/>
      <c r="D781" s="363"/>
    </row>
    <row r="782" ht="25" customHeight="1" spans="1:4">
      <c r="A782" s="361" t="s">
        <v>653</v>
      </c>
      <c r="B782" s="362"/>
      <c r="C782" s="362"/>
      <c r="D782" s="363"/>
    </row>
    <row r="783" ht="25" customHeight="1" spans="1:4">
      <c r="A783" s="361" t="s">
        <v>654</v>
      </c>
      <c r="B783" s="362"/>
      <c r="C783" s="362"/>
      <c r="D783" s="363"/>
    </row>
    <row r="784" ht="25" customHeight="1" spans="1:4">
      <c r="A784" s="361" t="s">
        <v>655</v>
      </c>
      <c r="B784" s="362">
        <v>120</v>
      </c>
      <c r="C784" s="362"/>
      <c r="D784" s="363">
        <v>0</v>
      </c>
    </row>
    <row r="785" ht="25" customHeight="1" spans="1:4">
      <c r="A785" s="364" t="s">
        <v>90</v>
      </c>
      <c r="B785" s="362"/>
      <c r="C785" s="362"/>
      <c r="D785" s="363"/>
    </row>
    <row r="786" ht="25" customHeight="1" spans="1:4">
      <c r="A786" s="364" t="s">
        <v>91</v>
      </c>
      <c r="B786" s="362"/>
      <c r="C786" s="362"/>
      <c r="D786" s="363"/>
    </row>
    <row r="787" ht="25" customHeight="1" spans="1:4">
      <c r="A787" s="364" t="s">
        <v>92</v>
      </c>
      <c r="B787" s="362"/>
      <c r="C787" s="362"/>
      <c r="D787" s="363"/>
    </row>
    <row r="788" ht="25" customHeight="1" spans="1:4">
      <c r="A788" s="364" t="s">
        <v>656</v>
      </c>
      <c r="B788" s="362"/>
      <c r="C788" s="362"/>
      <c r="D788" s="363"/>
    </row>
    <row r="789" ht="25" customHeight="1" spans="1:4">
      <c r="A789" s="364" t="s">
        <v>657</v>
      </c>
      <c r="B789" s="362"/>
      <c r="C789" s="362"/>
      <c r="D789" s="363"/>
    </row>
    <row r="790" ht="25" customHeight="1" spans="1:4">
      <c r="A790" s="364" t="s">
        <v>658</v>
      </c>
      <c r="B790" s="362"/>
      <c r="C790" s="362"/>
      <c r="D790" s="363"/>
    </row>
    <row r="791" ht="25" customHeight="1" spans="1:4">
      <c r="A791" s="364" t="s">
        <v>659</v>
      </c>
      <c r="B791" s="362"/>
      <c r="C791" s="362"/>
      <c r="D791" s="363"/>
    </row>
    <row r="792" ht="25" customHeight="1" spans="1:4">
      <c r="A792" s="364" t="s">
        <v>660</v>
      </c>
      <c r="B792" s="362"/>
      <c r="C792" s="362"/>
      <c r="D792" s="363"/>
    </row>
    <row r="793" ht="25" customHeight="1" spans="1:4">
      <c r="A793" s="364" t="s">
        <v>661</v>
      </c>
      <c r="B793" s="362"/>
      <c r="C793" s="362"/>
      <c r="D793" s="363"/>
    </row>
    <row r="794" ht="25" customHeight="1" spans="1:4">
      <c r="A794" s="364" t="s">
        <v>662</v>
      </c>
      <c r="B794" s="362"/>
      <c r="C794" s="362"/>
      <c r="D794" s="363"/>
    </row>
    <row r="795" ht="25" customHeight="1" spans="1:4">
      <c r="A795" s="364" t="s">
        <v>131</v>
      </c>
      <c r="B795" s="362"/>
      <c r="C795" s="362"/>
      <c r="D795" s="363"/>
    </row>
    <row r="796" ht="25" customHeight="1" spans="1:4">
      <c r="A796" s="364" t="s">
        <v>663</v>
      </c>
      <c r="B796" s="362">
        <v>120</v>
      </c>
      <c r="C796" s="362"/>
      <c r="D796" s="363">
        <v>0</v>
      </c>
    </row>
    <row r="797" ht="25" customHeight="1" spans="1:4">
      <c r="A797" s="364" t="s">
        <v>99</v>
      </c>
      <c r="B797" s="362"/>
      <c r="C797" s="362"/>
      <c r="D797" s="363"/>
    </row>
    <row r="798" ht="25" customHeight="1" spans="1:4">
      <c r="A798" s="364" t="s">
        <v>664</v>
      </c>
      <c r="B798" s="362"/>
      <c r="C798" s="362"/>
      <c r="D798" s="363"/>
    </row>
    <row r="799" ht="25" customHeight="1" spans="1:4">
      <c r="A799" s="361" t="s">
        <v>665</v>
      </c>
      <c r="B799" s="362"/>
      <c r="C799" s="362">
        <v>0</v>
      </c>
      <c r="D799" s="363"/>
    </row>
    <row r="800" ht="25" customHeight="1" spans="1:4">
      <c r="A800" s="361" t="s">
        <v>228</v>
      </c>
      <c r="B800" s="362"/>
      <c r="C800" s="362"/>
      <c r="D800" s="363"/>
    </row>
    <row r="801" ht="25" customHeight="1" spans="1:4">
      <c r="A801" s="361" t="s">
        <v>53</v>
      </c>
      <c r="B801" s="362">
        <v>6727</v>
      </c>
      <c r="C801" s="362">
        <v>6674</v>
      </c>
      <c r="D801" s="363">
        <v>98.47</v>
      </c>
    </row>
    <row r="802" ht="25" customHeight="1" spans="1:4">
      <c r="A802" s="361" t="s">
        <v>666</v>
      </c>
      <c r="B802" s="362">
        <v>404</v>
      </c>
      <c r="C802" s="362">
        <v>466</v>
      </c>
      <c r="D802" s="363">
        <v>-48.51</v>
      </c>
    </row>
    <row r="803" ht="25" customHeight="1" spans="1:4">
      <c r="A803" s="364" t="s">
        <v>90</v>
      </c>
      <c r="B803" s="362">
        <v>229</v>
      </c>
      <c r="C803" s="362">
        <v>256</v>
      </c>
      <c r="D803" s="363">
        <v>111.79</v>
      </c>
    </row>
    <row r="804" ht="25" customHeight="1" spans="1:4">
      <c r="A804" s="364" t="s">
        <v>91</v>
      </c>
      <c r="B804" s="362"/>
      <c r="C804" s="362"/>
      <c r="D804" s="363"/>
    </row>
    <row r="805" ht="25" customHeight="1" spans="1:4">
      <c r="A805" s="364" t="s">
        <v>92</v>
      </c>
      <c r="B805" s="362"/>
      <c r="C805" s="362"/>
      <c r="D805" s="363"/>
    </row>
    <row r="806" ht="25" customHeight="1" spans="1:4">
      <c r="A806" s="364" t="s">
        <v>667</v>
      </c>
      <c r="B806" s="362">
        <v>175</v>
      </c>
      <c r="C806" s="362">
        <v>156</v>
      </c>
      <c r="D806" s="363">
        <v>-74.29</v>
      </c>
    </row>
    <row r="807" ht="25" customHeight="1" spans="1:4">
      <c r="A807" s="364" t="s">
        <v>668</v>
      </c>
      <c r="B807" s="362"/>
      <c r="C807" s="362"/>
      <c r="D807" s="363"/>
    </row>
    <row r="808" ht="25" customHeight="1" spans="1:4">
      <c r="A808" s="364" t="s">
        <v>669</v>
      </c>
      <c r="B808" s="362"/>
      <c r="C808" s="362">
        <v>26</v>
      </c>
      <c r="D808" s="363"/>
    </row>
    <row r="809" ht="25" customHeight="1" spans="1:4">
      <c r="A809" s="364" t="s">
        <v>670</v>
      </c>
      <c r="B809" s="362"/>
      <c r="C809" s="362"/>
      <c r="D809" s="363"/>
    </row>
    <row r="810" ht="25" customHeight="1" spans="1:4">
      <c r="A810" s="364" t="s">
        <v>671</v>
      </c>
      <c r="B810" s="362"/>
      <c r="C810" s="362">
        <v>28</v>
      </c>
      <c r="D810" s="363"/>
    </row>
    <row r="811" ht="25" customHeight="1" spans="1:4">
      <c r="A811" s="364" t="s">
        <v>672</v>
      </c>
      <c r="B811" s="362"/>
      <c r="C811" s="362"/>
      <c r="D811" s="363"/>
    </row>
    <row r="812" ht="25" customHeight="1" spans="1:4">
      <c r="A812" s="364" t="s">
        <v>673</v>
      </c>
      <c r="B812" s="362"/>
      <c r="C812" s="362"/>
      <c r="D812" s="363"/>
    </row>
    <row r="813" ht="25" customHeight="1" spans="1:4">
      <c r="A813" s="361" t="s">
        <v>674</v>
      </c>
      <c r="B813" s="362">
        <v>461</v>
      </c>
      <c r="C813" s="362">
        <v>498</v>
      </c>
      <c r="D813" s="363">
        <v>-61.82</v>
      </c>
    </row>
    <row r="814" ht="25" customHeight="1" spans="1:4">
      <c r="A814" s="361" t="s">
        <v>675</v>
      </c>
      <c r="B814" s="362">
        <v>3230</v>
      </c>
      <c r="C814" s="362">
        <v>2006</v>
      </c>
      <c r="D814" s="363">
        <v>62.11</v>
      </c>
    </row>
    <row r="815" ht="25" customHeight="1" spans="1:4">
      <c r="A815" s="364" t="s">
        <v>676</v>
      </c>
      <c r="B815" s="362">
        <v>3226</v>
      </c>
      <c r="C815" s="362">
        <v>1725</v>
      </c>
      <c r="D815" s="363">
        <v>53.47</v>
      </c>
    </row>
    <row r="816" ht="25" customHeight="1" spans="1:4">
      <c r="A816" s="364" t="s">
        <v>677</v>
      </c>
      <c r="B816" s="362">
        <v>4</v>
      </c>
      <c r="C816" s="362">
        <v>281</v>
      </c>
      <c r="D816" s="363">
        <v>-34150</v>
      </c>
    </row>
    <row r="817" ht="25" customHeight="1" spans="1:4">
      <c r="A817" s="361" t="s">
        <v>678</v>
      </c>
      <c r="B817" s="362">
        <v>2560</v>
      </c>
      <c r="C817" s="362">
        <v>2838</v>
      </c>
      <c r="D817" s="363">
        <v>107.89</v>
      </c>
    </row>
    <row r="818" ht="25" customHeight="1" spans="1:4">
      <c r="A818" s="361" t="s">
        <v>679</v>
      </c>
      <c r="B818" s="362"/>
      <c r="C818" s="362"/>
      <c r="D818" s="363"/>
    </row>
    <row r="819" ht="25" customHeight="1" spans="1:4">
      <c r="A819" s="361" t="s">
        <v>680</v>
      </c>
      <c r="B819" s="362">
        <v>72</v>
      </c>
      <c r="C819" s="362">
        <v>866</v>
      </c>
      <c r="D819" s="363">
        <v>1202.78</v>
      </c>
    </row>
    <row r="820" ht="25" customHeight="1" spans="1:4">
      <c r="A820" s="361" t="s">
        <v>228</v>
      </c>
      <c r="B820" s="362"/>
      <c r="C820" s="362"/>
      <c r="D820" s="363"/>
    </row>
    <row r="821" ht="25" customHeight="1" spans="1:4">
      <c r="A821" s="361" t="s">
        <v>54</v>
      </c>
      <c r="B821" s="362">
        <v>65862</v>
      </c>
      <c r="C821" s="362">
        <v>54406</v>
      </c>
      <c r="D821" s="363">
        <v>82.46</v>
      </c>
    </row>
    <row r="822" ht="25" customHeight="1" spans="1:4">
      <c r="A822" s="361" t="s">
        <v>681</v>
      </c>
      <c r="B822" s="362">
        <v>9775</v>
      </c>
      <c r="C822" s="362">
        <v>7490</v>
      </c>
      <c r="D822" s="363">
        <v>76.11</v>
      </c>
    </row>
    <row r="823" ht="25" customHeight="1" spans="1:4">
      <c r="A823" s="364" t="s">
        <v>90</v>
      </c>
      <c r="B823" s="362">
        <v>335</v>
      </c>
      <c r="C823" s="362">
        <v>362</v>
      </c>
      <c r="D823" s="363">
        <v>108.06</v>
      </c>
    </row>
    <row r="824" ht="25" customHeight="1" spans="1:4">
      <c r="A824" s="364" t="s">
        <v>91</v>
      </c>
      <c r="B824" s="362"/>
      <c r="C824" s="362"/>
      <c r="D824" s="363"/>
    </row>
    <row r="825" ht="25" customHeight="1" spans="1:4">
      <c r="A825" s="364" t="s">
        <v>92</v>
      </c>
      <c r="B825" s="362"/>
      <c r="C825" s="362"/>
      <c r="D825" s="363"/>
    </row>
    <row r="826" ht="25" customHeight="1" spans="1:4">
      <c r="A826" s="364" t="s">
        <v>99</v>
      </c>
      <c r="B826" s="362">
        <v>4353</v>
      </c>
      <c r="C826" s="362">
        <v>4975</v>
      </c>
      <c r="D826" s="363">
        <v>114.29</v>
      </c>
    </row>
    <row r="827" ht="25" customHeight="1" spans="1:4">
      <c r="A827" s="364" t="s">
        <v>682</v>
      </c>
      <c r="B827" s="362"/>
      <c r="C827" s="362"/>
      <c r="D827" s="363"/>
    </row>
    <row r="828" ht="25" customHeight="1" spans="1:4">
      <c r="A828" s="364" t="s">
        <v>683</v>
      </c>
      <c r="B828" s="362">
        <v>70</v>
      </c>
      <c r="C828" s="362">
        <v>76</v>
      </c>
      <c r="D828" s="363">
        <v>108.57</v>
      </c>
    </row>
    <row r="829" ht="25" customHeight="1" spans="1:4">
      <c r="A829" s="364" t="s">
        <v>684</v>
      </c>
      <c r="B829" s="362">
        <v>349</v>
      </c>
      <c r="C829" s="362">
        <v>337</v>
      </c>
      <c r="D829" s="363">
        <v>96.56</v>
      </c>
    </row>
    <row r="830" ht="25" customHeight="1" spans="1:4">
      <c r="A830" s="364" t="s">
        <v>685</v>
      </c>
      <c r="B830" s="362"/>
      <c r="C830" s="362"/>
      <c r="D830" s="363"/>
    </row>
    <row r="831" ht="25" customHeight="1" spans="1:4">
      <c r="A831" s="364" t="s">
        <v>686</v>
      </c>
      <c r="B831" s="362">
        <v>27</v>
      </c>
      <c r="C831" s="362">
        <v>17</v>
      </c>
      <c r="D831" s="363">
        <v>62.96</v>
      </c>
    </row>
    <row r="832" ht="25" customHeight="1" spans="1:4">
      <c r="A832" s="364" t="s">
        <v>687</v>
      </c>
      <c r="B832" s="362"/>
      <c r="C832" s="362"/>
      <c r="D832" s="363"/>
    </row>
    <row r="833" ht="25" customHeight="1" spans="1:4">
      <c r="A833" s="364" t="s">
        <v>688</v>
      </c>
      <c r="B833" s="362"/>
      <c r="C833" s="362"/>
      <c r="D833" s="363"/>
    </row>
    <row r="834" ht="25" customHeight="1" spans="1:4">
      <c r="A834" s="364" t="s">
        <v>689</v>
      </c>
      <c r="B834" s="362"/>
      <c r="C834" s="362"/>
      <c r="D834" s="363"/>
    </row>
    <row r="835" ht="25" customHeight="1" spans="1:4">
      <c r="A835" s="364" t="s">
        <v>690</v>
      </c>
      <c r="B835" s="362">
        <v>167</v>
      </c>
      <c r="C835" s="362">
        <v>147</v>
      </c>
      <c r="D835" s="363">
        <v>88.02</v>
      </c>
    </row>
    <row r="836" ht="25" customHeight="1" spans="1:4">
      <c r="A836" s="364" t="s">
        <v>691</v>
      </c>
      <c r="B836" s="362"/>
      <c r="C836" s="362"/>
      <c r="D836" s="363"/>
    </row>
    <row r="837" ht="25" customHeight="1" spans="1:4">
      <c r="A837" s="364" t="s">
        <v>692</v>
      </c>
      <c r="B837" s="362">
        <v>50</v>
      </c>
      <c r="C837" s="362"/>
      <c r="D837" s="363">
        <v>-8138</v>
      </c>
    </row>
    <row r="838" ht="25" customHeight="1" spans="1:4">
      <c r="A838" s="364" t="s">
        <v>693</v>
      </c>
      <c r="B838" s="362">
        <v>662</v>
      </c>
      <c r="C838" s="362">
        <v>325</v>
      </c>
      <c r="D838" s="363">
        <v>23.41</v>
      </c>
    </row>
    <row r="839" ht="25" customHeight="1" spans="1:4">
      <c r="A839" s="364" t="s">
        <v>694</v>
      </c>
      <c r="B839" s="362"/>
      <c r="C839" s="362"/>
      <c r="D839" s="363"/>
    </row>
    <row r="840" ht="25" customHeight="1" spans="1:4">
      <c r="A840" s="364" t="s">
        <v>695</v>
      </c>
      <c r="B840" s="362">
        <v>3</v>
      </c>
      <c r="C840" s="362">
        <v>31</v>
      </c>
      <c r="D840" s="363">
        <v>1033.33</v>
      </c>
    </row>
    <row r="841" ht="25" customHeight="1" spans="1:4">
      <c r="A841" s="364" t="s">
        <v>696</v>
      </c>
      <c r="B841" s="362"/>
      <c r="C841" s="362">
        <v>4</v>
      </c>
      <c r="D841" s="363"/>
    </row>
    <row r="842" ht="25" customHeight="1" spans="1:4">
      <c r="A842" s="364" t="s">
        <v>697</v>
      </c>
      <c r="B842" s="362">
        <v>286</v>
      </c>
      <c r="C842" s="362">
        <v>15</v>
      </c>
      <c r="D842" s="363">
        <v>-283.22</v>
      </c>
    </row>
    <row r="843" ht="25" customHeight="1" spans="1:4">
      <c r="A843" s="364" t="s">
        <v>698</v>
      </c>
      <c r="B843" s="362"/>
      <c r="C843" s="362">
        <v>15</v>
      </c>
      <c r="D843" s="363"/>
    </row>
    <row r="844" ht="25" customHeight="1" spans="1:4">
      <c r="A844" s="364" t="s">
        <v>699</v>
      </c>
      <c r="B844" s="362">
        <v>98</v>
      </c>
      <c r="C844" s="362"/>
      <c r="D844" s="363">
        <v>0</v>
      </c>
    </row>
    <row r="845" ht="25" customHeight="1" spans="1:4">
      <c r="A845" s="364" t="s">
        <v>700</v>
      </c>
      <c r="B845" s="362">
        <v>124</v>
      </c>
      <c r="C845" s="362">
        <v>109</v>
      </c>
      <c r="D845" s="363">
        <v>87.9</v>
      </c>
    </row>
    <row r="846" ht="25" customHeight="1" spans="1:4">
      <c r="A846" s="364" t="s">
        <v>701</v>
      </c>
      <c r="B846" s="362"/>
      <c r="C846" s="362"/>
      <c r="D846" s="363"/>
    </row>
    <row r="847" ht="25" customHeight="1" spans="1:4">
      <c r="A847" s="364" t="s">
        <v>702</v>
      </c>
      <c r="B847" s="362">
        <v>2157</v>
      </c>
      <c r="C847" s="362">
        <v>1077</v>
      </c>
      <c r="D847" s="363">
        <v>47.2</v>
      </c>
    </row>
    <row r="848" ht="25" customHeight="1" spans="1:4">
      <c r="A848" s="361" t="s">
        <v>703</v>
      </c>
      <c r="B848" s="362">
        <v>8663</v>
      </c>
      <c r="C848" s="362">
        <v>5729</v>
      </c>
      <c r="D848" s="363">
        <v>65.49</v>
      </c>
    </row>
    <row r="849" ht="25" customHeight="1" spans="1:4">
      <c r="A849" s="364" t="s">
        <v>90</v>
      </c>
      <c r="B849" s="362">
        <v>783</v>
      </c>
      <c r="C849" s="362">
        <v>818</v>
      </c>
      <c r="D849" s="363">
        <v>104.47</v>
      </c>
    </row>
    <row r="850" ht="25" customHeight="1" spans="1:4">
      <c r="A850" s="364" t="s">
        <v>91</v>
      </c>
      <c r="B850" s="362"/>
      <c r="C850" s="362"/>
      <c r="D850" s="363"/>
    </row>
    <row r="851" ht="25" customHeight="1" spans="1:4">
      <c r="A851" s="364" t="s">
        <v>92</v>
      </c>
      <c r="B851" s="362"/>
      <c r="C851" s="362"/>
      <c r="D851" s="363"/>
    </row>
    <row r="852" ht="25" customHeight="1" spans="1:4">
      <c r="A852" s="364" t="s">
        <v>704</v>
      </c>
      <c r="B852" s="362">
        <v>1647</v>
      </c>
      <c r="C852" s="362">
        <v>1679</v>
      </c>
      <c r="D852" s="363">
        <v>101.34</v>
      </c>
    </row>
    <row r="853" ht="25" customHeight="1" spans="1:4">
      <c r="A853" s="364" t="s">
        <v>705</v>
      </c>
      <c r="B853" s="362">
        <v>76</v>
      </c>
      <c r="C853" s="362">
        <v>13</v>
      </c>
      <c r="D853" s="363">
        <v>-846.05</v>
      </c>
    </row>
    <row r="854" ht="25" customHeight="1" spans="1:4">
      <c r="A854" s="364" t="s">
        <v>706</v>
      </c>
      <c r="B854" s="362"/>
      <c r="C854" s="362"/>
      <c r="D854" s="363"/>
    </row>
    <row r="855" ht="25" customHeight="1" spans="1:4">
      <c r="A855" s="364" t="s">
        <v>707</v>
      </c>
      <c r="B855" s="362"/>
      <c r="C855" s="362"/>
      <c r="D855" s="363"/>
    </row>
    <row r="856" ht="25" customHeight="1" spans="1:4">
      <c r="A856" s="364" t="s">
        <v>708</v>
      </c>
      <c r="B856" s="362"/>
      <c r="C856" s="362">
        <v>1008</v>
      </c>
      <c r="D856" s="363"/>
    </row>
    <row r="857" ht="25" customHeight="1" spans="1:4">
      <c r="A857" s="364" t="s">
        <v>709</v>
      </c>
      <c r="B857" s="362">
        <v>93</v>
      </c>
      <c r="C857" s="362"/>
      <c r="D857" s="363">
        <v>0</v>
      </c>
    </row>
    <row r="858" ht="25" customHeight="1" spans="1:4">
      <c r="A858" s="364" t="s">
        <v>710</v>
      </c>
      <c r="B858" s="362">
        <v>50</v>
      </c>
      <c r="C858" s="362"/>
      <c r="D858" s="363">
        <v>0</v>
      </c>
    </row>
    <row r="859" ht="25" customHeight="1" spans="1:4">
      <c r="A859" s="364" t="s">
        <v>711</v>
      </c>
      <c r="B859" s="362"/>
      <c r="C859" s="362"/>
      <c r="D859" s="363"/>
    </row>
    <row r="860" ht="25" customHeight="1" spans="1:4">
      <c r="A860" s="364" t="s">
        <v>712</v>
      </c>
      <c r="B860" s="362">
        <v>56</v>
      </c>
      <c r="C860" s="362">
        <v>0</v>
      </c>
      <c r="D860" s="363">
        <v>0</v>
      </c>
    </row>
    <row r="861" ht="25" customHeight="1" spans="1:4">
      <c r="A861" s="364" t="s">
        <v>713</v>
      </c>
      <c r="B861" s="362"/>
      <c r="C861" s="362"/>
      <c r="D861" s="363"/>
    </row>
    <row r="862" ht="25" customHeight="1" spans="1:4">
      <c r="A862" s="364" t="s">
        <v>714</v>
      </c>
      <c r="B862" s="362"/>
      <c r="C862" s="362"/>
      <c r="D862" s="363"/>
    </row>
    <row r="863" ht="25" customHeight="1" spans="1:4">
      <c r="A863" s="364" t="s">
        <v>715</v>
      </c>
      <c r="B863" s="362"/>
      <c r="C863" s="362"/>
      <c r="D863" s="363"/>
    </row>
    <row r="864" ht="25" customHeight="1" spans="1:4">
      <c r="A864" s="364" t="s">
        <v>716</v>
      </c>
      <c r="B864" s="362"/>
      <c r="C864" s="362"/>
      <c r="D864" s="363"/>
    </row>
    <row r="865" ht="25" customHeight="1" spans="1:4">
      <c r="A865" s="364" t="s">
        <v>717</v>
      </c>
      <c r="B865" s="362"/>
      <c r="C865" s="362"/>
      <c r="D865" s="363"/>
    </row>
    <row r="866" ht="25" customHeight="1" spans="1:4">
      <c r="A866" s="364" t="s">
        <v>718</v>
      </c>
      <c r="B866" s="362">
        <v>6</v>
      </c>
      <c r="C866" s="362">
        <v>0</v>
      </c>
      <c r="D866" s="363">
        <v>-5300</v>
      </c>
    </row>
    <row r="867" ht="25" customHeight="1" spans="1:4">
      <c r="A867" s="364" t="s">
        <v>719</v>
      </c>
      <c r="B867" s="362"/>
      <c r="C867" s="362"/>
      <c r="D867" s="363"/>
    </row>
    <row r="868" ht="25" customHeight="1" spans="1:4">
      <c r="A868" s="364" t="s">
        <v>720</v>
      </c>
      <c r="B868" s="362">
        <v>236</v>
      </c>
      <c r="C868" s="362">
        <v>87</v>
      </c>
      <c r="D868" s="363">
        <v>36.86</v>
      </c>
    </row>
    <row r="869" ht="25" customHeight="1" spans="1:4">
      <c r="A869" s="364" t="s">
        <v>721</v>
      </c>
      <c r="B869" s="362"/>
      <c r="C869" s="362"/>
      <c r="D869" s="363"/>
    </row>
    <row r="870" ht="25" customHeight="1" spans="1:4">
      <c r="A870" s="364" t="s">
        <v>722</v>
      </c>
      <c r="B870" s="362"/>
      <c r="C870" s="362"/>
      <c r="D870" s="363"/>
    </row>
    <row r="871" ht="25" customHeight="1" spans="1:4">
      <c r="A871" s="364" t="s">
        <v>688</v>
      </c>
      <c r="B871" s="362"/>
      <c r="C871" s="362"/>
      <c r="D871" s="363"/>
    </row>
    <row r="872" ht="25" customHeight="1" spans="1:4">
      <c r="A872" s="364" t="s">
        <v>723</v>
      </c>
      <c r="B872" s="362">
        <v>2424</v>
      </c>
      <c r="C872" s="362">
        <v>2124</v>
      </c>
      <c r="D872" s="363">
        <v>87.62</v>
      </c>
    </row>
    <row r="873" ht="25" customHeight="1" spans="1:4">
      <c r="A873" s="361" t="s">
        <v>724</v>
      </c>
      <c r="B873" s="362">
        <v>4069</v>
      </c>
      <c r="C873" s="362">
        <v>2829</v>
      </c>
      <c r="D873" s="363">
        <v>69.53</v>
      </c>
    </row>
    <row r="874" ht="25" customHeight="1" spans="1:4">
      <c r="A874" s="364" t="s">
        <v>90</v>
      </c>
      <c r="B874" s="362">
        <v>170</v>
      </c>
      <c r="C874" s="362">
        <v>168</v>
      </c>
      <c r="D874" s="363">
        <v>28.82</v>
      </c>
    </row>
    <row r="875" ht="25" customHeight="1" spans="1:4">
      <c r="A875" s="364" t="s">
        <v>91</v>
      </c>
      <c r="B875" s="362">
        <v>210</v>
      </c>
      <c r="C875" s="362"/>
      <c r="D875" s="363">
        <v>-8008.57</v>
      </c>
    </row>
    <row r="876" ht="25" customHeight="1" spans="1:4">
      <c r="A876" s="364" t="s">
        <v>92</v>
      </c>
      <c r="B876" s="362"/>
      <c r="C876" s="362"/>
      <c r="D876" s="363"/>
    </row>
    <row r="877" ht="25" customHeight="1" spans="1:4">
      <c r="A877" s="364" t="s">
        <v>725</v>
      </c>
      <c r="B877" s="362"/>
      <c r="C877" s="362">
        <v>233</v>
      </c>
      <c r="D877" s="363"/>
    </row>
    <row r="878" ht="25" customHeight="1" spans="1:4">
      <c r="A878" s="364" t="s">
        <v>726</v>
      </c>
      <c r="B878" s="362">
        <v>825</v>
      </c>
      <c r="C878" s="362"/>
      <c r="D878" s="363">
        <v>0</v>
      </c>
    </row>
    <row r="879" ht="25" customHeight="1" spans="1:4">
      <c r="A879" s="364" t="s">
        <v>727</v>
      </c>
      <c r="B879" s="362">
        <v>372</v>
      </c>
      <c r="C879" s="362">
        <v>382</v>
      </c>
      <c r="D879" s="363">
        <v>102.69</v>
      </c>
    </row>
    <row r="880" ht="25" customHeight="1" spans="1:4">
      <c r="A880" s="364" t="s">
        <v>728</v>
      </c>
      <c r="B880" s="362"/>
      <c r="C880" s="362"/>
      <c r="D880" s="363"/>
    </row>
    <row r="881" ht="25" customHeight="1" spans="1:4">
      <c r="A881" s="364" t="s">
        <v>729</v>
      </c>
      <c r="B881" s="362"/>
      <c r="C881" s="362"/>
      <c r="D881" s="363"/>
    </row>
    <row r="882" ht="25" customHeight="1" spans="1:4">
      <c r="A882" s="364" t="s">
        <v>730</v>
      </c>
      <c r="B882" s="362"/>
      <c r="C882" s="362"/>
      <c r="D882" s="363"/>
    </row>
    <row r="883" ht="25" customHeight="1" spans="1:4">
      <c r="A883" s="364" t="s">
        <v>731</v>
      </c>
      <c r="B883" s="362">
        <v>59</v>
      </c>
      <c r="C883" s="362">
        <v>63</v>
      </c>
      <c r="D883" s="363">
        <v>-5140.68</v>
      </c>
    </row>
    <row r="884" ht="25" customHeight="1" spans="1:4">
      <c r="A884" s="364" t="s">
        <v>732</v>
      </c>
      <c r="B884" s="362">
        <v>56</v>
      </c>
      <c r="C884" s="362"/>
      <c r="D884" s="363">
        <v>0</v>
      </c>
    </row>
    <row r="885" ht="25" customHeight="1" spans="1:4">
      <c r="A885" s="364" t="s">
        <v>733</v>
      </c>
      <c r="B885" s="362"/>
      <c r="C885" s="362"/>
      <c r="D885" s="363"/>
    </row>
    <row r="886" ht="25" customHeight="1" spans="1:4">
      <c r="A886" s="364" t="s">
        <v>734</v>
      </c>
      <c r="B886" s="362"/>
      <c r="C886" s="362"/>
      <c r="D886" s="363"/>
    </row>
    <row r="887" ht="25" customHeight="1" spans="1:4">
      <c r="A887" s="364" t="s">
        <v>735</v>
      </c>
      <c r="B887" s="362">
        <v>94</v>
      </c>
      <c r="C887" s="362">
        <v>36</v>
      </c>
      <c r="D887" s="363">
        <v>-2773.4</v>
      </c>
    </row>
    <row r="888" ht="25" customHeight="1" spans="1:4">
      <c r="A888" s="364" t="s">
        <v>736</v>
      </c>
      <c r="B888" s="362">
        <v>10</v>
      </c>
      <c r="C888" s="362">
        <v>50</v>
      </c>
      <c r="D888" s="363">
        <v>500</v>
      </c>
    </row>
    <row r="889" ht="25" customHeight="1" spans="1:4">
      <c r="A889" s="364" t="s">
        <v>737</v>
      </c>
      <c r="B889" s="362">
        <v>656</v>
      </c>
      <c r="C889" s="362">
        <v>309</v>
      </c>
      <c r="D889" s="363">
        <v>47.1</v>
      </c>
    </row>
    <row r="890" ht="25" customHeight="1" spans="1:4">
      <c r="A890" s="364" t="s">
        <v>738</v>
      </c>
      <c r="B890" s="362">
        <v>387</v>
      </c>
      <c r="C890" s="362">
        <v>405</v>
      </c>
      <c r="D890" s="363">
        <v>104.65</v>
      </c>
    </row>
    <row r="891" ht="25" customHeight="1" spans="1:4">
      <c r="A891" s="364" t="s">
        <v>739</v>
      </c>
      <c r="B891" s="362"/>
      <c r="C891" s="362"/>
      <c r="D891" s="363"/>
    </row>
    <row r="892" ht="25" customHeight="1" spans="1:4">
      <c r="A892" s="364" t="s">
        <v>740</v>
      </c>
      <c r="B892" s="362"/>
      <c r="C892" s="362">
        <v>1001</v>
      </c>
      <c r="D892" s="363"/>
    </row>
    <row r="893" ht="41" customHeight="1" spans="1:4">
      <c r="A893" s="364" t="s">
        <v>741</v>
      </c>
      <c r="B893" s="362"/>
      <c r="C893" s="362"/>
      <c r="D893" s="363"/>
    </row>
    <row r="894" ht="25" customHeight="1" spans="1:4">
      <c r="A894" s="364" t="s">
        <v>742</v>
      </c>
      <c r="B894" s="362"/>
      <c r="C894" s="362"/>
      <c r="D894" s="363"/>
    </row>
    <row r="895" ht="25" customHeight="1" spans="1:4">
      <c r="A895" s="364" t="s">
        <v>716</v>
      </c>
      <c r="B895" s="362"/>
      <c r="C895" s="362"/>
      <c r="D895" s="363"/>
    </row>
    <row r="896" ht="25" customHeight="1" spans="1:4">
      <c r="A896" s="364" t="s">
        <v>743</v>
      </c>
      <c r="B896" s="362"/>
      <c r="C896" s="362"/>
      <c r="D896" s="363"/>
    </row>
    <row r="897" ht="25" customHeight="1" spans="1:4">
      <c r="A897" s="364" t="s">
        <v>744</v>
      </c>
      <c r="B897" s="362">
        <v>896</v>
      </c>
      <c r="C897" s="362">
        <v>99</v>
      </c>
      <c r="D897" s="363">
        <v>11.05</v>
      </c>
    </row>
    <row r="898" ht="25" customHeight="1" spans="1:4">
      <c r="A898" s="364" t="s">
        <v>745</v>
      </c>
      <c r="B898" s="362"/>
      <c r="C898" s="362"/>
      <c r="D898" s="363"/>
    </row>
    <row r="899" ht="25" customHeight="1" spans="1:4">
      <c r="A899" s="364" t="s">
        <v>746</v>
      </c>
      <c r="B899" s="362"/>
      <c r="C899" s="362"/>
      <c r="D899" s="363"/>
    </row>
    <row r="900" ht="25" customHeight="1" spans="1:4">
      <c r="A900" s="364" t="s">
        <v>747</v>
      </c>
      <c r="B900" s="362">
        <v>334</v>
      </c>
      <c r="C900" s="362">
        <v>20</v>
      </c>
      <c r="D900" s="363">
        <v>-150.3</v>
      </c>
    </row>
    <row r="901" ht="25" customHeight="1" spans="1:4">
      <c r="A901" s="361" t="s">
        <v>748</v>
      </c>
      <c r="B901" s="362">
        <v>33552</v>
      </c>
      <c r="C901" s="362">
        <v>30238</v>
      </c>
      <c r="D901" s="363">
        <v>90.12</v>
      </c>
    </row>
    <row r="902" ht="25" customHeight="1" spans="1:4">
      <c r="A902" s="364" t="s">
        <v>90</v>
      </c>
      <c r="B902" s="362">
        <v>318</v>
      </c>
      <c r="C902" s="362">
        <v>301</v>
      </c>
      <c r="D902" s="363">
        <v>94.65</v>
      </c>
    </row>
    <row r="903" ht="25" customHeight="1" spans="1:4">
      <c r="A903" s="364" t="s">
        <v>91</v>
      </c>
      <c r="B903" s="362"/>
      <c r="C903" s="362"/>
      <c r="D903" s="363"/>
    </row>
    <row r="904" ht="25" customHeight="1" spans="1:4">
      <c r="A904" s="364" t="s">
        <v>92</v>
      </c>
      <c r="B904" s="362"/>
      <c r="C904" s="362"/>
      <c r="D904" s="363"/>
    </row>
    <row r="905" ht="25" customHeight="1" spans="1:4">
      <c r="A905" s="364" t="s">
        <v>749</v>
      </c>
      <c r="B905" s="362">
        <v>16297</v>
      </c>
      <c r="C905" s="362">
        <v>0</v>
      </c>
      <c r="D905" s="363">
        <v>0</v>
      </c>
    </row>
    <row r="906" ht="25" customHeight="1" spans="1:4">
      <c r="A906" s="364" t="s">
        <v>750</v>
      </c>
      <c r="B906" s="362"/>
      <c r="C906" s="362">
        <v>0</v>
      </c>
      <c r="D906" s="363"/>
    </row>
    <row r="907" ht="25" customHeight="1" spans="1:4">
      <c r="A907" s="364" t="s">
        <v>751</v>
      </c>
      <c r="B907" s="362"/>
      <c r="C907" s="362"/>
      <c r="D907" s="363"/>
    </row>
    <row r="908" ht="25" customHeight="1" spans="1:4">
      <c r="A908" s="364" t="s">
        <v>752</v>
      </c>
      <c r="B908" s="362"/>
      <c r="C908" s="362">
        <v>0</v>
      </c>
      <c r="D908" s="363"/>
    </row>
    <row r="909" ht="25" customHeight="1" spans="1:4">
      <c r="A909" s="364" t="s">
        <v>753</v>
      </c>
      <c r="B909" s="362"/>
      <c r="C909" s="362"/>
      <c r="D909" s="363"/>
    </row>
    <row r="910" ht="25" customHeight="1" spans="1:4">
      <c r="A910" s="364" t="s">
        <v>754</v>
      </c>
      <c r="B910" s="362">
        <v>119</v>
      </c>
      <c r="C910" s="362">
        <v>136</v>
      </c>
      <c r="D910" s="363">
        <v>114.29</v>
      </c>
    </row>
    <row r="911" ht="25" customHeight="1" spans="1:4">
      <c r="A911" s="364" t="s">
        <v>755</v>
      </c>
      <c r="B911" s="362">
        <v>16818</v>
      </c>
      <c r="C911" s="362">
        <v>29801</v>
      </c>
      <c r="D911" s="363">
        <v>177.2</v>
      </c>
    </row>
    <row r="912" ht="25" customHeight="1" spans="1:4">
      <c r="A912" s="361" t="s">
        <v>756</v>
      </c>
      <c r="B912" s="362">
        <v>1929</v>
      </c>
      <c r="C912" s="362">
        <v>6746</v>
      </c>
      <c r="D912" s="363">
        <v>349.71</v>
      </c>
    </row>
    <row r="913" ht="25" customHeight="1" spans="1:4">
      <c r="A913" s="364" t="s">
        <v>757</v>
      </c>
      <c r="B913" s="362"/>
      <c r="C913" s="362">
        <v>1</v>
      </c>
      <c r="D913" s="363"/>
    </row>
    <row r="914" ht="25" customHeight="1" spans="1:4">
      <c r="A914" s="364" t="s">
        <v>758</v>
      </c>
      <c r="B914" s="362"/>
      <c r="C914" s="362"/>
      <c r="D914" s="363"/>
    </row>
    <row r="915" ht="25" customHeight="1" spans="1:4">
      <c r="A915" s="364" t="s">
        <v>759</v>
      </c>
      <c r="B915" s="362"/>
      <c r="C915" s="362">
        <v>6704</v>
      </c>
      <c r="D915" s="363"/>
    </row>
    <row r="916" ht="25" customHeight="1" spans="1:4">
      <c r="A916" s="364" t="s">
        <v>760</v>
      </c>
      <c r="B916" s="362"/>
      <c r="C916" s="362">
        <v>41</v>
      </c>
      <c r="D916" s="363"/>
    </row>
    <row r="917" ht="25" customHeight="1" spans="1:4">
      <c r="A917" s="364" t="s">
        <v>761</v>
      </c>
      <c r="B917" s="362"/>
      <c r="C917" s="362"/>
      <c r="D917" s="363"/>
    </row>
    <row r="918" ht="25" customHeight="1" spans="1:4">
      <c r="A918" s="364" t="s">
        <v>762</v>
      </c>
      <c r="B918" s="362">
        <v>1929</v>
      </c>
      <c r="C918" s="362"/>
      <c r="D918" s="363">
        <v>0</v>
      </c>
    </row>
    <row r="919" ht="25" customHeight="1" spans="1:4">
      <c r="A919" s="361" t="s">
        <v>763</v>
      </c>
      <c r="B919" s="362">
        <v>3096</v>
      </c>
      <c r="C919" s="362">
        <v>1294</v>
      </c>
      <c r="D919" s="363">
        <v>41.8</v>
      </c>
    </row>
    <row r="920" ht="25" customHeight="1" spans="1:4">
      <c r="A920" s="364" t="s">
        <v>764</v>
      </c>
      <c r="B920" s="362"/>
      <c r="C920" s="362"/>
      <c r="D920" s="363"/>
    </row>
    <row r="921" ht="25" customHeight="1" spans="1:4">
      <c r="A921" s="364" t="s">
        <v>765</v>
      </c>
      <c r="B921" s="362">
        <v>225</v>
      </c>
      <c r="C921" s="362"/>
      <c r="D921" s="363">
        <v>0</v>
      </c>
    </row>
    <row r="922" ht="25" customHeight="1" spans="1:4">
      <c r="A922" s="364" t="s">
        <v>766</v>
      </c>
      <c r="B922" s="362">
        <v>228</v>
      </c>
      <c r="C922" s="362">
        <v>313</v>
      </c>
      <c r="D922" s="363">
        <v>137.28</v>
      </c>
    </row>
    <row r="923" ht="25" customHeight="1" spans="1:4">
      <c r="A923" s="364" t="s">
        <v>767</v>
      </c>
      <c r="B923" s="362">
        <v>2643</v>
      </c>
      <c r="C923" s="362">
        <v>921</v>
      </c>
      <c r="D923" s="363">
        <v>34.85</v>
      </c>
    </row>
    <row r="924" ht="25" customHeight="1" spans="1:4">
      <c r="A924" s="364" t="s">
        <v>768</v>
      </c>
      <c r="B924" s="362"/>
      <c r="C924" s="362">
        <v>60</v>
      </c>
      <c r="D924" s="363"/>
    </row>
    <row r="925" ht="25" customHeight="1" spans="1:4">
      <c r="A925" s="364" t="s">
        <v>769</v>
      </c>
      <c r="B925" s="362"/>
      <c r="C925" s="362"/>
      <c r="D925" s="363"/>
    </row>
    <row r="926" ht="25" customHeight="1" spans="1:4">
      <c r="A926" s="361" t="s">
        <v>770</v>
      </c>
      <c r="B926" s="362"/>
      <c r="C926" s="362"/>
      <c r="D926" s="363"/>
    </row>
    <row r="927" ht="25" customHeight="1" spans="1:4">
      <c r="A927" s="364" t="s">
        <v>771</v>
      </c>
      <c r="B927" s="362"/>
      <c r="C927" s="362"/>
      <c r="D927" s="363"/>
    </row>
    <row r="928" ht="25" customHeight="1" spans="1:4">
      <c r="A928" s="364" t="s">
        <v>772</v>
      </c>
      <c r="B928" s="362"/>
      <c r="C928" s="362"/>
      <c r="D928" s="363"/>
    </row>
    <row r="929" ht="25" customHeight="1" spans="1:4">
      <c r="A929" s="361" t="s">
        <v>773</v>
      </c>
      <c r="B929" s="362">
        <v>715</v>
      </c>
      <c r="C929" s="362">
        <v>80</v>
      </c>
      <c r="D929" s="363">
        <v>11.19</v>
      </c>
    </row>
    <row r="930" ht="25" customHeight="1" spans="1:4">
      <c r="A930" s="364" t="s">
        <v>774</v>
      </c>
      <c r="B930" s="362"/>
      <c r="C930" s="362"/>
      <c r="D930" s="363"/>
    </row>
    <row r="931" ht="25" customHeight="1" spans="1:4">
      <c r="A931" s="364" t="s">
        <v>775</v>
      </c>
      <c r="B931" s="362">
        <v>715</v>
      </c>
      <c r="C931" s="362">
        <v>80</v>
      </c>
      <c r="D931" s="363">
        <v>11.19</v>
      </c>
    </row>
    <row r="932" ht="25" customHeight="1" spans="1:4">
      <c r="A932" s="361" t="s">
        <v>228</v>
      </c>
      <c r="B932" s="362"/>
      <c r="C932" s="362"/>
      <c r="D932" s="363"/>
    </row>
    <row r="933" ht="46" customHeight="1" spans="1:4">
      <c r="A933" s="361" t="s">
        <v>776</v>
      </c>
      <c r="B933" s="362"/>
      <c r="C933" s="362"/>
      <c r="D933" s="363"/>
    </row>
    <row r="934" ht="25" customHeight="1" spans="1:4">
      <c r="A934" s="361" t="s">
        <v>55</v>
      </c>
      <c r="B934" s="362">
        <v>22390</v>
      </c>
      <c r="C934" s="362">
        <v>3811</v>
      </c>
      <c r="D934" s="363">
        <v>17.02</v>
      </c>
    </row>
    <row r="935" ht="25" customHeight="1" spans="1:4">
      <c r="A935" s="361" t="s">
        <v>777</v>
      </c>
      <c r="B935" s="362">
        <v>4200</v>
      </c>
      <c r="C935" s="362">
        <v>2835</v>
      </c>
      <c r="D935" s="363">
        <v>67.5</v>
      </c>
    </row>
    <row r="936" ht="25" customHeight="1" spans="1:4">
      <c r="A936" s="364" t="s">
        <v>90</v>
      </c>
      <c r="B936" s="362">
        <v>522</v>
      </c>
      <c r="C936" s="362">
        <v>193</v>
      </c>
      <c r="D936" s="363">
        <v>36.97</v>
      </c>
    </row>
    <row r="937" ht="25" customHeight="1" spans="1:4">
      <c r="A937" s="364" t="s">
        <v>91</v>
      </c>
      <c r="B937" s="362"/>
      <c r="C937" s="362"/>
      <c r="D937" s="363"/>
    </row>
    <row r="938" ht="25" customHeight="1" spans="1:4">
      <c r="A938" s="364" t="s">
        <v>92</v>
      </c>
      <c r="B938" s="362"/>
      <c r="C938" s="362"/>
      <c r="D938" s="363"/>
    </row>
    <row r="939" ht="25" customHeight="1" spans="1:4">
      <c r="A939" s="364" t="s">
        <v>778</v>
      </c>
      <c r="B939" s="362"/>
      <c r="C939" s="362">
        <v>19</v>
      </c>
      <c r="D939" s="363"/>
    </row>
    <row r="940" ht="25" customHeight="1" spans="1:4">
      <c r="A940" s="364" t="s">
        <v>779</v>
      </c>
      <c r="B940" s="362">
        <v>3543</v>
      </c>
      <c r="C940" s="362">
        <v>2454</v>
      </c>
      <c r="D940" s="363">
        <v>69.26</v>
      </c>
    </row>
    <row r="941" ht="25" customHeight="1" spans="1:4">
      <c r="A941" s="364" t="s">
        <v>780</v>
      </c>
      <c r="B941" s="362"/>
      <c r="C941" s="362"/>
      <c r="D941" s="363"/>
    </row>
    <row r="942" ht="25" customHeight="1" spans="1:4">
      <c r="A942" s="364" t="s">
        <v>781</v>
      </c>
      <c r="B942" s="362"/>
      <c r="C942" s="362"/>
      <c r="D942" s="363"/>
    </row>
    <row r="943" ht="25" customHeight="1" spans="1:4">
      <c r="A943" s="364" t="s">
        <v>782</v>
      </c>
      <c r="B943" s="362"/>
      <c r="C943" s="362"/>
      <c r="D943" s="363"/>
    </row>
    <row r="944" ht="25" customHeight="1" spans="1:4">
      <c r="A944" s="364" t="s">
        <v>783</v>
      </c>
      <c r="B944" s="362">
        <v>77</v>
      </c>
      <c r="C944" s="362">
        <v>108</v>
      </c>
      <c r="D944" s="363">
        <v>-744.16</v>
      </c>
    </row>
    <row r="945" ht="25" customHeight="1" spans="1:4">
      <c r="A945" s="364" t="s">
        <v>784</v>
      </c>
      <c r="B945" s="362"/>
      <c r="C945" s="362"/>
      <c r="D945" s="363"/>
    </row>
    <row r="946" ht="25" customHeight="1" spans="1:4">
      <c r="A946" s="364" t="s">
        <v>785</v>
      </c>
      <c r="B946" s="362"/>
      <c r="C946" s="362"/>
      <c r="D946" s="363"/>
    </row>
    <row r="947" ht="25" customHeight="1" spans="1:4">
      <c r="A947" s="364" t="s">
        <v>786</v>
      </c>
      <c r="B947" s="362"/>
      <c r="C947" s="362"/>
      <c r="D947" s="363"/>
    </row>
    <row r="948" ht="25" customHeight="1" spans="1:4">
      <c r="A948" s="364" t="s">
        <v>787</v>
      </c>
      <c r="B948" s="362"/>
      <c r="C948" s="362"/>
      <c r="D948" s="363"/>
    </row>
    <row r="949" ht="25" customHeight="1" spans="1:4">
      <c r="A949" s="364" t="s">
        <v>788</v>
      </c>
      <c r="B949" s="362"/>
      <c r="C949" s="362"/>
      <c r="D949" s="363"/>
    </row>
    <row r="950" ht="25" customHeight="1" spans="1:4">
      <c r="A950" s="364" t="s">
        <v>789</v>
      </c>
      <c r="B950" s="362"/>
      <c r="C950" s="362"/>
      <c r="D950" s="363"/>
    </row>
    <row r="951" ht="25" customHeight="1" spans="1:4">
      <c r="A951" s="364" t="s">
        <v>790</v>
      </c>
      <c r="B951" s="362"/>
      <c r="C951" s="362"/>
      <c r="D951" s="363"/>
    </row>
    <row r="952" ht="25" customHeight="1" spans="1:4">
      <c r="A952" s="364" t="s">
        <v>791</v>
      </c>
      <c r="B952" s="362">
        <v>58</v>
      </c>
      <c r="C952" s="362">
        <v>61</v>
      </c>
      <c r="D952" s="363">
        <v>105.17</v>
      </c>
    </row>
    <row r="953" ht="25" customHeight="1" spans="1:4">
      <c r="A953" s="364" t="s">
        <v>792</v>
      </c>
      <c r="B953" s="362"/>
      <c r="C953" s="362"/>
      <c r="D953" s="363"/>
    </row>
    <row r="954" ht="25" customHeight="1" spans="1:4">
      <c r="A954" s="364" t="s">
        <v>793</v>
      </c>
      <c r="B954" s="362"/>
      <c r="C954" s="362"/>
      <c r="D954" s="363"/>
    </row>
    <row r="955" ht="25" customHeight="1" spans="1:4">
      <c r="A955" s="364" t="s">
        <v>794</v>
      </c>
      <c r="B955" s="362"/>
      <c r="C955" s="362"/>
      <c r="D955" s="363"/>
    </row>
    <row r="956" ht="42" customHeight="1" spans="1:4">
      <c r="A956" s="364" t="s">
        <v>795</v>
      </c>
      <c r="B956" s="362"/>
      <c r="C956" s="362"/>
      <c r="D956" s="363"/>
    </row>
    <row r="957" ht="25" customHeight="1" spans="1:4">
      <c r="A957" s="364" t="s">
        <v>796</v>
      </c>
      <c r="B957" s="362"/>
      <c r="C957" s="362"/>
      <c r="D957" s="363"/>
    </row>
    <row r="958" ht="25" customHeight="1" spans="1:4">
      <c r="A958" s="361" t="s">
        <v>797</v>
      </c>
      <c r="B958" s="362"/>
      <c r="C958" s="362"/>
      <c r="D958" s="363"/>
    </row>
    <row r="959" ht="25" customHeight="1" spans="1:4">
      <c r="A959" s="364" t="s">
        <v>90</v>
      </c>
      <c r="B959" s="362"/>
      <c r="C959" s="362"/>
      <c r="D959" s="363"/>
    </row>
    <row r="960" ht="25" customHeight="1" spans="1:4">
      <c r="A960" s="364" t="s">
        <v>91</v>
      </c>
      <c r="B960" s="362"/>
      <c r="C960" s="362"/>
      <c r="D960" s="363"/>
    </row>
    <row r="961" ht="25" customHeight="1" spans="1:4">
      <c r="A961" s="364" t="s">
        <v>92</v>
      </c>
      <c r="B961" s="362"/>
      <c r="C961" s="362"/>
      <c r="D961" s="363"/>
    </row>
    <row r="962" ht="25" customHeight="1" spans="1:4">
      <c r="A962" s="364" t="s">
        <v>798</v>
      </c>
      <c r="B962" s="362"/>
      <c r="C962" s="362"/>
      <c r="D962" s="363"/>
    </row>
    <row r="963" ht="25" customHeight="1" spans="1:4">
      <c r="A963" s="364" t="s">
        <v>799</v>
      </c>
      <c r="B963" s="362"/>
      <c r="C963" s="362"/>
      <c r="D963" s="363"/>
    </row>
    <row r="964" ht="25" customHeight="1" spans="1:4">
      <c r="A964" s="364" t="s">
        <v>800</v>
      </c>
      <c r="B964" s="362"/>
      <c r="C964" s="362"/>
      <c r="D964" s="363"/>
    </row>
    <row r="965" ht="25" customHeight="1" spans="1:4">
      <c r="A965" s="364" t="s">
        <v>801</v>
      </c>
      <c r="B965" s="362"/>
      <c r="C965" s="362"/>
      <c r="D965" s="363"/>
    </row>
    <row r="966" ht="25" customHeight="1" spans="1:4">
      <c r="A966" s="364" t="s">
        <v>802</v>
      </c>
      <c r="B966" s="362"/>
      <c r="C966" s="362"/>
      <c r="D966" s="363"/>
    </row>
    <row r="967" ht="25" customHeight="1" spans="1:4">
      <c r="A967" s="364" t="s">
        <v>803</v>
      </c>
      <c r="B967" s="362"/>
      <c r="C967" s="362"/>
      <c r="D967" s="363"/>
    </row>
    <row r="968" ht="25" customHeight="1" spans="1:4">
      <c r="A968" s="361" t="s">
        <v>804</v>
      </c>
      <c r="B968" s="362"/>
      <c r="C968" s="362"/>
      <c r="D968" s="363"/>
    </row>
    <row r="969" ht="25" customHeight="1" spans="1:4">
      <c r="A969" s="364" t="s">
        <v>90</v>
      </c>
      <c r="B969" s="362"/>
      <c r="C969" s="362"/>
      <c r="D969" s="363"/>
    </row>
    <row r="970" ht="25" customHeight="1" spans="1:4">
      <c r="A970" s="364" t="s">
        <v>91</v>
      </c>
      <c r="B970" s="362"/>
      <c r="C970" s="362"/>
      <c r="D970" s="363"/>
    </row>
    <row r="971" ht="25" customHeight="1" spans="1:4">
      <c r="A971" s="364" t="s">
        <v>92</v>
      </c>
      <c r="B971" s="362"/>
      <c r="C971" s="362"/>
      <c r="D971" s="363"/>
    </row>
    <row r="972" ht="25" customHeight="1" spans="1:4">
      <c r="A972" s="364" t="s">
        <v>805</v>
      </c>
      <c r="B972" s="362"/>
      <c r="C972" s="362"/>
      <c r="D972" s="363"/>
    </row>
    <row r="973" ht="25" customHeight="1" spans="1:4">
      <c r="A973" s="364" t="s">
        <v>806</v>
      </c>
      <c r="B973" s="362"/>
      <c r="C973" s="362"/>
      <c r="D973" s="363"/>
    </row>
    <row r="974" ht="25" customHeight="1" spans="1:4">
      <c r="A974" s="364" t="s">
        <v>807</v>
      </c>
      <c r="B974" s="362"/>
      <c r="C974" s="362"/>
      <c r="D974" s="363"/>
    </row>
    <row r="975" ht="25" customHeight="1" spans="1:4">
      <c r="A975" s="364" t="s">
        <v>808</v>
      </c>
      <c r="B975" s="362"/>
      <c r="C975" s="362"/>
      <c r="D975" s="363"/>
    </row>
    <row r="976" ht="25" customHeight="1" spans="1:4">
      <c r="A976" s="364" t="s">
        <v>809</v>
      </c>
      <c r="B976" s="362"/>
      <c r="C976" s="362"/>
      <c r="D976" s="363"/>
    </row>
    <row r="977" ht="25" customHeight="1" spans="1:4">
      <c r="A977" s="364" t="s">
        <v>810</v>
      </c>
      <c r="B977" s="362"/>
      <c r="C977" s="362"/>
      <c r="D977" s="363"/>
    </row>
    <row r="978" ht="43" customHeight="1" spans="1:4">
      <c r="A978" s="361" t="s">
        <v>811</v>
      </c>
      <c r="B978" s="362">
        <v>744</v>
      </c>
      <c r="C978" s="362">
        <v>909</v>
      </c>
      <c r="D978" s="363">
        <v>122.18</v>
      </c>
    </row>
    <row r="979" ht="25" customHeight="1" spans="1:4">
      <c r="A979" s="364" t="s">
        <v>812</v>
      </c>
      <c r="B979" s="362">
        <v>27</v>
      </c>
      <c r="C979" s="362">
        <v>28</v>
      </c>
      <c r="D979" s="363">
        <v>103.7</v>
      </c>
    </row>
    <row r="980" ht="25" customHeight="1" spans="1:4">
      <c r="A980" s="364" t="s">
        <v>813</v>
      </c>
      <c r="B980" s="362">
        <v>681</v>
      </c>
      <c r="C980" s="362">
        <v>808</v>
      </c>
      <c r="D980" s="363">
        <v>118.65</v>
      </c>
    </row>
    <row r="981" ht="25" customHeight="1" spans="1:4">
      <c r="A981" s="364" t="s">
        <v>814</v>
      </c>
      <c r="B981" s="362">
        <v>36</v>
      </c>
      <c r="C981" s="362">
        <v>73</v>
      </c>
      <c r="D981" s="363">
        <v>202.78</v>
      </c>
    </row>
    <row r="982" ht="25" customHeight="1" spans="1:4">
      <c r="A982" s="364" t="s">
        <v>815</v>
      </c>
      <c r="B982" s="362"/>
      <c r="C982" s="362"/>
      <c r="D982" s="363"/>
    </row>
    <row r="983" ht="25" customHeight="1" spans="1:4">
      <c r="A983" s="361" t="s">
        <v>816</v>
      </c>
      <c r="B983" s="362">
        <v>40</v>
      </c>
      <c r="C983" s="362"/>
      <c r="D983" s="363">
        <v>0</v>
      </c>
    </row>
    <row r="984" ht="25" customHeight="1" spans="1:4">
      <c r="A984" s="364" t="s">
        <v>90</v>
      </c>
      <c r="B984" s="362"/>
      <c r="C984" s="362"/>
      <c r="D984" s="363"/>
    </row>
    <row r="985" ht="25" customHeight="1" spans="1:4">
      <c r="A985" s="364" t="s">
        <v>91</v>
      </c>
      <c r="B985" s="362"/>
      <c r="C985" s="362"/>
      <c r="D985" s="363"/>
    </row>
    <row r="986" ht="25" customHeight="1" spans="1:4">
      <c r="A986" s="364" t="s">
        <v>92</v>
      </c>
      <c r="B986" s="362"/>
      <c r="C986" s="362"/>
      <c r="D986" s="363"/>
    </row>
    <row r="987" ht="25" customHeight="1" spans="1:4">
      <c r="A987" s="364" t="s">
        <v>802</v>
      </c>
      <c r="B987" s="362"/>
      <c r="C987" s="362"/>
      <c r="D987" s="363"/>
    </row>
    <row r="988" ht="25" customHeight="1" spans="1:4">
      <c r="A988" s="364" t="s">
        <v>817</v>
      </c>
      <c r="B988" s="362"/>
      <c r="C988" s="362"/>
      <c r="D988" s="363"/>
    </row>
    <row r="989" ht="25" customHeight="1" spans="1:4">
      <c r="A989" s="364" t="s">
        <v>818</v>
      </c>
      <c r="B989" s="362">
        <v>40</v>
      </c>
      <c r="C989" s="362"/>
      <c r="D989" s="363">
        <v>0</v>
      </c>
    </row>
    <row r="990" ht="25" customHeight="1" spans="1:4">
      <c r="A990" s="361" t="s">
        <v>819</v>
      </c>
      <c r="B990" s="362">
        <v>17406</v>
      </c>
      <c r="C990" s="362">
        <v>67</v>
      </c>
      <c r="D990" s="363">
        <v>0.38</v>
      </c>
    </row>
    <row r="991" ht="42" customHeight="1" spans="1:4">
      <c r="A991" s="364" t="s">
        <v>820</v>
      </c>
      <c r="B991" s="362"/>
      <c r="C991" s="362">
        <v>67</v>
      </c>
      <c r="D991" s="363"/>
    </row>
    <row r="992" ht="40" customHeight="1" spans="1:4">
      <c r="A992" s="364" t="s">
        <v>821</v>
      </c>
      <c r="B992" s="362">
        <v>17406</v>
      </c>
      <c r="C992" s="362"/>
      <c r="D992" s="363">
        <v>0</v>
      </c>
    </row>
    <row r="993" ht="41" customHeight="1" spans="1:4">
      <c r="A993" s="364" t="s">
        <v>822</v>
      </c>
      <c r="B993" s="362"/>
      <c r="C993" s="362"/>
      <c r="D993" s="363"/>
    </row>
    <row r="994" ht="25" customHeight="1" spans="1:4">
      <c r="A994" s="364" t="s">
        <v>823</v>
      </c>
      <c r="B994" s="362"/>
      <c r="C994" s="362"/>
      <c r="D994" s="363"/>
    </row>
    <row r="995" ht="25" customHeight="1" spans="1:4">
      <c r="A995" s="361" t="s">
        <v>824</v>
      </c>
      <c r="B995" s="362"/>
      <c r="C995" s="362"/>
      <c r="D995" s="363"/>
    </row>
    <row r="996" ht="25" customHeight="1" spans="1:4">
      <c r="A996" s="364" t="s">
        <v>825</v>
      </c>
      <c r="B996" s="362"/>
      <c r="C996" s="362"/>
      <c r="D996" s="363"/>
    </row>
    <row r="997" ht="25" customHeight="1" spans="1:4">
      <c r="A997" s="364" t="s">
        <v>826</v>
      </c>
      <c r="B997" s="362"/>
      <c r="C997" s="362"/>
      <c r="D997" s="363"/>
    </row>
    <row r="998" ht="25" customHeight="1" spans="1:4">
      <c r="A998" s="361" t="s">
        <v>228</v>
      </c>
      <c r="B998" s="362"/>
      <c r="C998" s="362"/>
      <c r="D998" s="363"/>
    </row>
    <row r="999" ht="25" customHeight="1" spans="1:4">
      <c r="A999" s="361" t="s">
        <v>56</v>
      </c>
      <c r="B999" s="362">
        <v>367</v>
      </c>
      <c r="C999" s="362">
        <v>468</v>
      </c>
      <c r="D999" s="363">
        <v>127.52</v>
      </c>
    </row>
    <row r="1000" ht="25" customHeight="1" spans="1:4">
      <c r="A1000" s="361" t="s">
        <v>827</v>
      </c>
      <c r="B1000" s="362"/>
      <c r="C1000" s="362"/>
      <c r="D1000" s="363"/>
    </row>
    <row r="1001" ht="25" customHeight="1" spans="1:4">
      <c r="A1001" s="364" t="s">
        <v>90</v>
      </c>
      <c r="B1001" s="362"/>
      <c r="C1001" s="362"/>
      <c r="D1001" s="363"/>
    </row>
    <row r="1002" ht="25" customHeight="1" spans="1:4">
      <c r="A1002" s="364" t="s">
        <v>91</v>
      </c>
      <c r="B1002" s="362"/>
      <c r="C1002" s="362"/>
      <c r="D1002" s="363"/>
    </row>
    <row r="1003" ht="25" customHeight="1" spans="1:4">
      <c r="A1003" s="364" t="s">
        <v>92</v>
      </c>
      <c r="B1003" s="362"/>
      <c r="C1003" s="362"/>
      <c r="D1003" s="363"/>
    </row>
    <row r="1004" ht="25" customHeight="1" spans="1:4">
      <c r="A1004" s="364" t="s">
        <v>828</v>
      </c>
      <c r="B1004" s="362"/>
      <c r="C1004" s="362"/>
      <c r="D1004" s="363"/>
    </row>
    <row r="1005" ht="25" customHeight="1" spans="1:4">
      <c r="A1005" s="364" t="s">
        <v>829</v>
      </c>
      <c r="B1005" s="362"/>
      <c r="C1005" s="362"/>
      <c r="D1005" s="363"/>
    </row>
    <row r="1006" ht="25" customHeight="1" spans="1:4">
      <c r="A1006" s="364" t="s">
        <v>830</v>
      </c>
      <c r="B1006" s="362"/>
      <c r="C1006" s="362"/>
      <c r="D1006" s="363"/>
    </row>
    <row r="1007" ht="25" customHeight="1" spans="1:4">
      <c r="A1007" s="364" t="s">
        <v>831</v>
      </c>
      <c r="B1007" s="362"/>
      <c r="C1007" s="362"/>
      <c r="D1007" s="363"/>
    </row>
    <row r="1008" ht="25" customHeight="1" spans="1:4">
      <c r="A1008" s="364" t="s">
        <v>832</v>
      </c>
      <c r="B1008" s="362"/>
      <c r="C1008" s="362"/>
      <c r="D1008" s="363"/>
    </row>
    <row r="1009" ht="25" customHeight="1" spans="1:4">
      <c r="A1009" s="364" t="s">
        <v>833</v>
      </c>
      <c r="B1009" s="362"/>
      <c r="C1009" s="362"/>
      <c r="D1009" s="363"/>
    </row>
    <row r="1010" ht="25" customHeight="1" spans="1:4">
      <c r="A1010" s="361" t="s">
        <v>834</v>
      </c>
      <c r="B1010" s="362"/>
      <c r="C1010" s="362"/>
      <c r="D1010" s="363"/>
    </row>
    <row r="1011" ht="25" customHeight="1" spans="1:4">
      <c r="A1011" s="364" t="s">
        <v>90</v>
      </c>
      <c r="B1011" s="362"/>
      <c r="C1011" s="362"/>
      <c r="D1011" s="363"/>
    </row>
    <row r="1012" ht="25" customHeight="1" spans="1:4">
      <c r="A1012" s="364" t="s">
        <v>91</v>
      </c>
      <c r="B1012" s="362"/>
      <c r="C1012" s="362"/>
      <c r="D1012" s="363"/>
    </row>
    <row r="1013" ht="25" customHeight="1" spans="1:4">
      <c r="A1013" s="364" t="s">
        <v>92</v>
      </c>
      <c r="B1013" s="362"/>
      <c r="C1013" s="362"/>
      <c r="D1013" s="363"/>
    </row>
    <row r="1014" ht="25" customHeight="1" spans="1:4">
      <c r="A1014" s="364" t="s">
        <v>835</v>
      </c>
      <c r="B1014" s="362"/>
      <c r="C1014" s="362"/>
      <c r="D1014" s="363"/>
    </row>
    <row r="1015" ht="25" customHeight="1" spans="1:4">
      <c r="A1015" s="364" t="s">
        <v>836</v>
      </c>
      <c r="B1015" s="362"/>
      <c r="C1015" s="362"/>
      <c r="D1015" s="363"/>
    </row>
    <row r="1016" ht="25" customHeight="1" spans="1:4">
      <c r="A1016" s="364" t="s">
        <v>837</v>
      </c>
      <c r="B1016" s="362"/>
      <c r="C1016" s="362"/>
      <c r="D1016" s="363"/>
    </row>
    <row r="1017" ht="42" customHeight="1" spans="1:4">
      <c r="A1017" s="364" t="s">
        <v>838</v>
      </c>
      <c r="B1017" s="362"/>
      <c r="C1017" s="362"/>
      <c r="D1017" s="363"/>
    </row>
    <row r="1018" ht="25" customHeight="1" spans="1:4">
      <c r="A1018" s="364" t="s">
        <v>839</v>
      </c>
      <c r="B1018" s="362"/>
      <c r="C1018" s="362"/>
      <c r="D1018" s="363"/>
    </row>
    <row r="1019" ht="25" customHeight="1" spans="1:4">
      <c r="A1019" s="364" t="s">
        <v>840</v>
      </c>
      <c r="B1019" s="362"/>
      <c r="C1019" s="362"/>
      <c r="D1019" s="363"/>
    </row>
    <row r="1020" ht="25" customHeight="1" spans="1:4">
      <c r="A1020" s="364" t="s">
        <v>841</v>
      </c>
      <c r="B1020" s="362"/>
      <c r="C1020" s="362"/>
      <c r="D1020" s="363"/>
    </row>
    <row r="1021" ht="25" customHeight="1" spans="1:4">
      <c r="A1021" s="364" t="s">
        <v>842</v>
      </c>
      <c r="B1021" s="362"/>
      <c r="C1021" s="362"/>
      <c r="D1021" s="363"/>
    </row>
    <row r="1022" ht="25" customHeight="1" spans="1:4">
      <c r="A1022" s="364" t="s">
        <v>843</v>
      </c>
      <c r="B1022" s="362"/>
      <c r="C1022" s="362"/>
      <c r="D1022" s="363"/>
    </row>
    <row r="1023" ht="25" customHeight="1" spans="1:4">
      <c r="A1023" s="364" t="s">
        <v>844</v>
      </c>
      <c r="B1023" s="362"/>
      <c r="C1023" s="362"/>
      <c r="D1023" s="363"/>
    </row>
    <row r="1024" ht="25" customHeight="1" spans="1:4">
      <c r="A1024" s="364" t="s">
        <v>845</v>
      </c>
      <c r="B1024" s="362"/>
      <c r="C1024" s="362"/>
      <c r="D1024" s="363"/>
    </row>
    <row r="1025" ht="25" customHeight="1" spans="1:4">
      <c r="A1025" s="364" t="s">
        <v>846</v>
      </c>
      <c r="B1025" s="362"/>
      <c r="C1025" s="362"/>
      <c r="D1025" s="363"/>
    </row>
    <row r="1026" ht="25" customHeight="1" spans="1:4">
      <c r="A1026" s="361" t="s">
        <v>847</v>
      </c>
      <c r="B1026" s="362"/>
      <c r="C1026" s="362"/>
      <c r="D1026" s="363"/>
    </row>
    <row r="1027" ht="25" customHeight="1" spans="1:4">
      <c r="A1027" s="364" t="s">
        <v>90</v>
      </c>
      <c r="B1027" s="362"/>
      <c r="C1027" s="362"/>
      <c r="D1027" s="363"/>
    </row>
    <row r="1028" ht="25" customHeight="1" spans="1:4">
      <c r="A1028" s="364" t="s">
        <v>91</v>
      </c>
      <c r="B1028" s="362"/>
      <c r="C1028" s="362"/>
      <c r="D1028" s="363"/>
    </row>
    <row r="1029" ht="25" customHeight="1" spans="1:4">
      <c r="A1029" s="364" t="s">
        <v>92</v>
      </c>
      <c r="B1029" s="362"/>
      <c r="C1029" s="362"/>
      <c r="D1029" s="363"/>
    </row>
    <row r="1030" ht="25" customHeight="1" spans="1:4">
      <c r="A1030" s="364" t="s">
        <v>848</v>
      </c>
      <c r="B1030" s="362"/>
      <c r="C1030" s="362"/>
      <c r="D1030" s="363"/>
    </row>
    <row r="1031" ht="25" customHeight="1" spans="1:4">
      <c r="A1031" s="361" t="s">
        <v>849</v>
      </c>
      <c r="B1031" s="362">
        <v>287</v>
      </c>
      <c r="C1031" s="362">
        <v>310</v>
      </c>
      <c r="D1031" s="363">
        <v>13.24</v>
      </c>
    </row>
    <row r="1032" ht="25" customHeight="1" spans="1:4">
      <c r="A1032" s="364" t="s">
        <v>90</v>
      </c>
      <c r="B1032" s="362">
        <v>286</v>
      </c>
      <c r="C1032" s="362">
        <v>310</v>
      </c>
      <c r="D1032" s="363">
        <v>46.5</v>
      </c>
    </row>
    <row r="1033" ht="25" customHeight="1" spans="1:4">
      <c r="A1033" s="364" t="s">
        <v>91</v>
      </c>
      <c r="B1033" s="362"/>
      <c r="C1033" s="362"/>
      <c r="D1033" s="363"/>
    </row>
    <row r="1034" ht="25" customHeight="1" spans="1:4">
      <c r="A1034" s="364" t="s">
        <v>92</v>
      </c>
      <c r="B1034" s="362"/>
      <c r="C1034" s="362"/>
      <c r="D1034" s="363"/>
    </row>
    <row r="1035" ht="25" customHeight="1" spans="1:4">
      <c r="A1035" s="364" t="s">
        <v>850</v>
      </c>
      <c r="B1035" s="362"/>
      <c r="C1035" s="362"/>
      <c r="D1035" s="363"/>
    </row>
    <row r="1036" ht="25" customHeight="1" spans="1:4">
      <c r="A1036" s="364" t="s">
        <v>851</v>
      </c>
      <c r="B1036" s="362"/>
      <c r="C1036" s="362"/>
      <c r="D1036" s="363"/>
    </row>
    <row r="1037" ht="25" customHeight="1" spans="1:4">
      <c r="A1037" s="364" t="s">
        <v>852</v>
      </c>
      <c r="B1037" s="362"/>
      <c r="C1037" s="362"/>
      <c r="D1037" s="363"/>
    </row>
    <row r="1038" ht="25" customHeight="1" spans="1:4">
      <c r="A1038" s="364" t="s">
        <v>853</v>
      </c>
      <c r="B1038" s="362"/>
      <c r="C1038" s="362"/>
      <c r="D1038" s="363"/>
    </row>
    <row r="1039" ht="41" customHeight="1" spans="1:4">
      <c r="A1039" s="364" t="s">
        <v>854</v>
      </c>
      <c r="B1039" s="362"/>
      <c r="C1039" s="362"/>
      <c r="D1039" s="363"/>
    </row>
    <row r="1040" ht="25" customHeight="1" spans="1:4">
      <c r="A1040" s="364" t="s">
        <v>855</v>
      </c>
      <c r="B1040" s="362">
        <v>1</v>
      </c>
      <c r="C1040" s="362"/>
      <c r="D1040" s="363">
        <v>-9500</v>
      </c>
    </row>
    <row r="1041" ht="25" customHeight="1" spans="1:4">
      <c r="A1041" s="364" t="s">
        <v>856</v>
      </c>
      <c r="B1041" s="362"/>
      <c r="C1041" s="362"/>
      <c r="D1041" s="363"/>
    </row>
    <row r="1042" ht="25" customHeight="1" spans="1:4">
      <c r="A1042" s="364" t="s">
        <v>802</v>
      </c>
      <c r="B1042" s="362"/>
      <c r="C1042" s="362"/>
      <c r="D1042" s="363"/>
    </row>
    <row r="1043" ht="25" customHeight="1" spans="1:4">
      <c r="A1043" s="364" t="s">
        <v>857</v>
      </c>
      <c r="B1043" s="362"/>
      <c r="C1043" s="362"/>
      <c r="D1043" s="363"/>
    </row>
    <row r="1044" ht="25" customHeight="1" spans="1:4">
      <c r="A1044" s="364" t="s">
        <v>858</v>
      </c>
      <c r="B1044" s="362"/>
      <c r="C1044" s="362"/>
      <c r="D1044" s="363"/>
    </row>
    <row r="1045" ht="25" customHeight="1" spans="1:4">
      <c r="A1045" s="361" t="s">
        <v>859</v>
      </c>
      <c r="B1045" s="362"/>
      <c r="C1045" s="362"/>
      <c r="D1045" s="363"/>
    </row>
    <row r="1046" ht="25" customHeight="1" spans="1:4">
      <c r="A1046" s="364" t="s">
        <v>90</v>
      </c>
      <c r="B1046" s="362"/>
      <c r="C1046" s="362"/>
      <c r="D1046" s="363"/>
    </row>
    <row r="1047" ht="25" customHeight="1" spans="1:4">
      <c r="A1047" s="364" t="s">
        <v>91</v>
      </c>
      <c r="B1047" s="362"/>
      <c r="C1047" s="362"/>
      <c r="D1047" s="363"/>
    </row>
    <row r="1048" ht="25" customHeight="1" spans="1:4">
      <c r="A1048" s="364" t="s">
        <v>92</v>
      </c>
      <c r="B1048" s="362"/>
      <c r="C1048" s="362"/>
      <c r="D1048" s="363"/>
    </row>
    <row r="1049" ht="25" customHeight="1" spans="1:4">
      <c r="A1049" s="364" t="s">
        <v>860</v>
      </c>
      <c r="B1049" s="362"/>
      <c r="C1049" s="362"/>
      <c r="D1049" s="363"/>
    </row>
    <row r="1050" ht="25" customHeight="1" spans="1:4">
      <c r="A1050" s="364" t="s">
        <v>861</v>
      </c>
      <c r="B1050" s="362"/>
      <c r="C1050" s="362"/>
      <c r="D1050" s="363"/>
    </row>
    <row r="1051" ht="25" customHeight="1" spans="1:4">
      <c r="A1051" s="364" t="s">
        <v>862</v>
      </c>
      <c r="B1051" s="362"/>
      <c r="C1051" s="362"/>
      <c r="D1051" s="363"/>
    </row>
    <row r="1052" ht="25" customHeight="1" spans="1:4">
      <c r="A1052" s="361" t="s">
        <v>863</v>
      </c>
      <c r="B1052" s="362">
        <v>80</v>
      </c>
      <c r="C1052" s="362">
        <v>158</v>
      </c>
      <c r="D1052" s="363">
        <v>115</v>
      </c>
    </row>
    <row r="1053" ht="25" customHeight="1" spans="1:4">
      <c r="A1053" s="364" t="s">
        <v>90</v>
      </c>
      <c r="B1053" s="362"/>
      <c r="C1053" s="362"/>
      <c r="D1053" s="363"/>
    </row>
    <row r="1054" ht="25" customHeight="1" spans="1:4">
      <c r="A1054" s="364" t="s">
        <v>91</v>
      </c>
      <c r="B1054" s="362"/>
      <c r="C1054" s="362"/>
      <c r="D1054" s="363"/>
    </row>
    <row r="1055" ht="25" customHeight="1" spans="1:4">
      <c r="A1055" s="364" t="s">
        <v>92</v>
      </c>
      <c r="B1055" s="362"/>
      <c r="C1055" s="362"/>
      <c r="D1055" s="363"/>
    </row>
    <row r="1056" ht="25" customHeight="1" spans="1:4">
      <c r="A1056" s="364" t="s">
        <v>864</v>
      </c>
      <c r="B1056" s="362"/>
      <c r="C1056" s="362"/>
      <c r="D1056" s="363"/>
    </row>
    <row r="1057" ht="25" customHeight="1" spans="1:4">
      <c r="A1057" s="364" t="s">
        <v>865</v>
      </c>
      <c r="B1057" s="362">
        <v>30</v>
      </c>
      <c r="C1057" s="362">
        <v>28</v>
      </c>
      <c r="D1057" s="363">
        <v>93.33</v>
      </c>
    </row>
    <row r="1058" ht="39" customHeight="1" spans="1:4">
      <c r="A1058" s="364" t="s">
        <v>866</v>
      </c>
      <c r="B1058" s="362">
        <v>50</v>
      </c>
      <c r="C1058" s="362">
        <v>130</v>
      </c>
      <c r="D1058" s="363">
        <v>128</v>
      </c>
    </row>
    <row r="1059" ht="25" customHeight="1" spans="1:4">
      <c r="A1059" s="361" t="s">
        <v>867</v>
      </c>
      <c r="B1059" s="362"/>
      <c r="C1059" s="362"/>
      <c r="D1059" s="363"/>
    </row>
    <row r="1060" ht="25" customHeight="1" spans="1:4">
      <c r="A1060" s="364" t="s">
        <v>868</v>
      </c>
      <c r="B1060" s="362"/>
      <c r="C1060" s="362"/>
      <c r="D1060" s="363"/>
    </row>
    <row r="1061" ht="25" customHeight="1" spans="1:4">
      <c r="A1061" s="364" t="s">
        <v>869</v>
      </c>
      <c r="B1061" s="362"/>
      <c r="C1061" s="362"/>
      <c r="D1061" s="363"/>
    </row>
    <row r="1062" ht="25" customHeight="1" spans="1:4">
      <c r="A1062" s="364" t="s">
        <v>870</v>
      </c>
      <c r="B1062" s="362"/>
      <c r="C1062" s="362"/>
      <c r="D1062" s="363"/>
    </row>
    <row r="1063" ht="42" customHeight="1" spans="1:4">
      <c r="A1063" s="364" t="s">
        <v>871</v>
      </c>
      <c r="B1063" s="362"/>
      <c r="C1063" s="362"/>
      <c r="D1063" s="363"/>
    </row>
    <row r="1064" ht="25" customHeight="1" spans="1:4">
      <c r="A1064" s="364" t="s">
        <v>872</v>
      </c>
      <c r="B1064" s="362"/>
      <c r="C1064" s="362"/>
      <c r="D1064" s="363"/>
    </row>
    <row r="1065" ht="25" customHeight="1" spans="1:4">
      <c r="A1065" s="361" t="s">
        <v>228</v>
      </c>
      <c r="B1065" s="362"/>
      <c r="C1065" s="362"/>
      <c r="D1065" s="363"/>
    </row>
    <row r="1066" ht="25" customHeight="1" spans="1:4">
      <c r="A1066" s="361" t="s">
        <v>57</v>
      </c>
      <c r="B1066" s="362">
        <v>346</v>
      </c>
      <c r="C1066" s="362">
        <v>546</v>
      </c>
      <c r="D1066" s="363">
        <v>157.8</v>
      </c>
    </row>
    <row r="1067" ht="25" customHeight="1" spans="1:4">
      <c r="A1067" s="361" t="s">
        <v>873</v>
      </c>
      <c r="B1067" s="362">
        <v>272</v>
      </c>
      <c r="C1067" s="362">
        <v>158</v>
      </c>
      <c r="D1067" s="363">
        <v>58.09</v>
      </c>
    </row>
    <row r="1068" ht="25" customHeight="1" spans="1:4">
      <c r="A1068" s="364" t="s">
        <v>90</v>
      </c>
      <c r="B1068" s="362">
        <v>177</v>
      </c>
      <c r="C1068" s="362">
        <v>158</v>
      </c>
      <c r="D1068" s="363">
        <v>89.27</v>
      </c>
    </row>
    <row r="1069" ht="25" customHeight="1" spans="1:4">
      <c r="A1069" s="364" t="s">
        <v>91</v>
      </c>
      <c r="B1069" s="362"/>
      <c r="C1069" s="362"/>
      <c r="D1069" s="363"/>
    </row>
    <row r="1070" ht="25" customHeight="1" spans="1:4">
      <c r="A1070" s="364" t="s">
        <v>92</v>
      </c>
      <c r="B1070" s="362"/>
      <c r="C1070" s="362"/>
      <c r="D1070" s="363"/>
    </row>
    <row r="1071" ht="25" customHeight="1" spans="1:4">
      <c r="A1071" s="364" t="s">
        <v>874</v>
      </c>
      <c r="B1071" s="362"/>
      <c r="C1071" s="362"/>
      <c r="D1071" s="363"/>
    </row>
    <row r="1072" ht="25" customHeight="1" spans="1:4">
      <c r="A1072" s="364" t="s">
        <v>875</v>
      </c>
      <c r="B1072" s="362"/>
      <c r="C1072" s="362"/>
      <c r="D1072" s="363"/>
    </row>
    <row r="1073" ht="25" customHeight="1" spans="1:4">
      <c r="A1073" s="364" t="s">
        <v>876</v>
      </c>
      <c r="B1073" s="362"/>
      <c r="C1073" s="362"/>
      <c r="D1073" s="363"/>
    </row>
    <row r="1074" ht="25" customHeight="1" spans="1:4">
      <c r="A1074" s="364" t="s">
        <v>877</v>
      </c>
      <c r="B1074" s="362"/>
      <c r="C1074" s="362"/>
      <c r="D1074" s="363"/>
    </row>
    <row r="1075" ht="25" customHeight="1" spans="1:4">
      <c r="A1075" s="364" t="s">
        <v>99</v>
      </c>
      <c r="B1075" s="362"/>
      <c r="C1075" s="362"/>
      <c r="D1075" s="363"/>
    </row>
    <row r="1076" ht="25" customHeight="1" spans="1:4">
      <c r="A1076" s="364" t="s">
        <v>878</v>
      </c>
      <c r="B1076" s="362">
        <v>95</v>
      </c>
      <c r="C1076" s="362">
        <v>0</v>
      </c>
      <c r="D1076" s="363">
        <v>0</v>
      </c>
    </row>
    <row r="1077" ht="25" customHeight="1" spans="1:4">
      <c r="A1077" s="361" t="s">
        <v>879</v>
      </c>
      <c r="B1077" s="362">
        <v>67</v>
      </c>
      <c r="C1077" s="362"/>
      <c r="D1077" s="363">
        <v>0</v>
      </c>
    </row>
    <row r="1078" ht="25" customHeight="1" spans="1:4">
      <c r="A1078" s="364" t="s">
        <v>90</v>
      </c>
      <c r="B1078" s="362"/>
      <c r="C1078" s="362"/>
      <c r="D1078" s="363"/>
    </row>
    <row r="1079" ht="25" customHeight="1" spans="1:4">
      <c r="A1079" s="364" t="s">
        <v>91</v>
      </c>
      <c r="B1079" s="362"/>
      <c r="C1079" s="362"/>
      <c r="D1079" s="363"/>
    </row>
    <row r="1080" ht="25" customHeight="1" spans="1:4">
      <c r="A1080" s="364" t="s">
        <v>92</v>
      </c>
      <c r="B1080" s="362"/>
      <c r="C1080" s="362"/>
      <c r="D1080" s="363"/>
    </row>
    <row r="1081" ht="25" customHeight="1" spans="1:4">
      <c r="A1081" s="364" t="s">
        <v>880</v>
      </c>
      <c r="B1081" s="362"/>
      <c r="C1081" s="362"/>
      <c r="D1081" s="363"/>
    </row>
    <row r="1082" ht="25" customHeight="1" spans="1:4">
      <c r="A1082" s="364" t="s">
        <v>881</v>
      </c>
      <c r="B1082" s="362">
        <v>67</v>
      </c>
      <c r="C1082" s="362"/>
      <c r="D1082" s="363">
        <v>0</v>
      </c>
    </row>
    <row r="1083" ht="25" customHeight="1" spans="1:4">
      <c r="A1083" s="361" t="s">
        <v>882</v>
      </c>
      <c r="B1083" s="362">
        <v>7</v>
      </c>
      <c r="C1083" s="362">
        <v>374</v>
      </c>
      <c r="D1083" s="363">
        <v>5342.86</v>
      </c>
    </row>
    <row r="1084" ht="25" customHeight="1" spans="1:4">
      <c r="A1084" s="364" t="s">
        <v>883</v>
      </c>
      <c r="B1084" s="362"/>
      <c r="C1084" s="362"/>
      <c r="D1084" s="363"/>
    </row>
    <row r="1085" ht="25" customHeight="1" spans="1:4">
      <c r="A1085" s="364" t="s">
        <v>884</v>
      </c>
      <c r="B1085" s="362">
        <v>7</v>
      </c>
      <c r="C1085" s="362">
        <v>374</v>
      </c>
      <c r="D1085" s="363">
        <v>5342.86</v>
      </c>
    </row>
    <row r="1086" ht="25" customHeight="1" spans="1:4">
      <c r="A1086" s="361" t="s">
        <v>228</v>
      </c>
      <c r="B1086" s="362"/>
      <c r="C1086" s="362"/>
      <c r="D1086" s="363"/>
    </row>
    <row r="1087" ht="25" customHeight="1" spans="1:4">
      <c r="A1087" s="361" t="s">
        <v>58</v>
      </c>
      <c r="B1087" s="362">
        <v>66</v>
      </c>
      <c r="C1087" s="362">
        <v>155</v>
      </c>
      <c r="D1087" s="363">
        <v>234.85</v>
      </c>
    </row>
    <row r="1088" ht="25" customHeight="1" spans="1:4">
      <c r="A1088" s="361" t="s">
        <v>885</v>
      </c>
      <c r="B1088" s="362">
        <v>66</v>
      </c>
      <c r="C1088" s="362"/>
      <c r="D1088" s="363">
        <v>0</v>
      </c>
    </row>
    <row r="1089" ht="25" customHeight="1" spans="1:4">
      <c r="A1089" s="371" t="s">
        <v>90</v>
      </c>
      <c r="B1089" s="362"/>
      <c r="C1089" s="362"/>
      <c r="D1089" s="363"/>
    </row>
    <row r="1090" ht="25" customHeight="1" spans="1:4">
      <c r="A1090" s="364" t="s">
        <v>91</v>
      </c>
      <c r="B1090" s="362"/>
      <c r="C1090" s="362"/>
      <c r="D1090" s="363"/>
    </row>
    <row r="1091" ht="25" customHeight="1" spans="1:4">
      <c r="A1091" s="364" t="s">
        <v>92</v>
      </c>
      <c r="B1091" s="362"/>
      <c r="C1091" s="362"/>
      <c r="D1091" s="363"/>
    </row>
    <row r="1092" ht="25" customHeight="1" spans="1:4">
      <c r="A1092" s="364" t="s">
        <v>886</v>
      </c>
      <c r="B1092" s="362"/>
      <c r="C1092" s="362"/>
      <c r="D1092" s="363"/>
    </row>
    <row r="1093" ht="25" customHeight="1" spans="1:4">
      <c r="A1093" s="364" t="s">
        <v>99</v>
      </c>
      <c r="B1093" s="362"/>
      <c r="C1093" s="362"/>
      <c r="D1093" s="363"/>
    </row>
    <row r="1094" ht="25" customHeight="1" spans="1:4">
      <c r="A1094" s="364" t="s">
        <v>887</v>
      </c>
      <c r="B1094" s="362">
        <v>66</v>
      </c>
      <c r="C1094" s="362"/>
      <c r="D1094" s="363">
        <v>0</v>
      </c>
    </row>
    <row r="1095" ht="25" customHeight="1" spans="1:4">
      <c r="A1095" s="361" t="s">
        <v>888</v>
      </c>
      <c r="B1095" s="362"/>
      <c r="C1095" s="362"/>
      <c r="D1095" s="363"/>
    </row>
    <row r="1096" ht="25" customHeight="1" spans="1:4">
      <c r="A1096" s="364" t="s">
        <v>889</v>
      </c>
      <c r="B1096" s="362"/>
      <c r="C1096" s="362"/>
      <c r="D1096" s="363"/>
    </row>
    <row r="1097" ht="25" customHeight="1" spans="1:4">
      <c r="A1097" s="364" t="s">
        <v>890</v>
      </c>
      <c r="B1097" s="362"/>
      <c r="C1097" s="362"/>
      <c r="D1097" s="363"/>
    </row>
    <row r="1098" ht="25" customHeight="1" spans="1:4">
      <c r="A1098" s="364" t="s">
        <v>891</v>
      </c>
      <c r="B1098" s="362"/>
      <c r="C1098" s="362"/>
      <c r="D1098" s="363"/>
    </row>
    <row r="1099" ht="25" customHeight="1" spans="1:4">
      <c r="A1099" s="364" t="s">
        <v>892</v>
      </c>
      <c r="B1099" s="362"/>
      <c r="C1099" s="362"/>
      <c r="D1099" s="363"/>
    </row>
    <row r="1100" ht="25" customHeight="1" spans="1:4">
      <c r="A1100" s="364" t="s">
        <v>893</v>
      </c>
      <c r="B1100" s="362"/>
      <c r="C1100" s="362"/>
      <c r="D1100" s="363"/>
    </row>
    <row r="1101" ht="25" customHeight="1" spans="1:4">
      <c r="A1101" s="364" t="s">
        <v>894</v>
      </c>
      <c r="B1101" s="362"/>
      <c r="C1101" s="362"/>
      <c r="D1101" s="363"/>
    </row>
    <row r="1102" ht="25" customHeight="1" spans="1:4">
      <c r="A1102" s="364" t="s">
        <v>895</v>
      </c>
      <c r="B1102" s="362"/>
      <c r="C1102" s="362"/>
      <c r="D1102" s="363"/>
    </row>
    <row r="1103" ht="25" customHeight="1" spans="1:4">
      <c r="A1103" s="364" t="s">
        <v>896</v>
      </c>
      <c r="B1103" s="362"/>
      <c r="C1103" s="362"/>
      <c r="D1103" s="363"/>
    </row>
    <row r="1104" ht="25" customHeight="1" spans="1:4">
      <c r="A1104" s="364" t="s">
        <v>897</v>
      </c>
      <c r="B1104" s="362"/>
      <c r="C1104" s="362"/>
      <c r="D1104" s="363"/>
    </row>
    <row r="1105" ht="25" customHeight="1" spans="1:4">
      <c r="A1105" s="361" t="s">
        <v>898</v>
      </c>
      <c r="B1105" s="362"/>
      <c r="C1105" s="362"/>
      <c r="D1105" s="363"/>
    </row>
    <row r="1106" ht="25" customHeight="1" spans="1:4">
      <c r="A1106" s="364" t="s">
        <v>899</v>
      </c>
      <c r="B1106" s="362"/>
      <c r="C1106" s="362"/>
      <c r="D1106" s="363"/>
    </row>
    <row r="1107" ht="25" customHeight="1" spans="1:4">
      <c r="A1107" s="364" t="s">
        <v>900</v>
      </c>
      <c r="B1107" s="362"/>
      <c r="C1107" s="362"/>
      <c r="D1107" s="363"/>
    </row>
    <row r="1108" ht="25" customHeight="1" spans="1:4">
      <c r="A1108" s="364" t="s">
        <v>901</v>
      </c>
      <c r="B1108" s="362"/>
      <c r="C1108" s="362"/>
      <c r="D1108" s="363"/>
    </row>
    <row r="1109" ht="25" customHeight="1" spans="1:4">
      <c r="A1109" s="364" t="s">
        <v>902</v>
      </c>
      <c r="B1109" s="362"/>
      <c r="C1109" s="362"/>
      <c r="D1109" s="363"/>
    </row>
    <row r="1110" ht="25" customHeight="1" spans="1:4">
      <c r="A1110" s="364" t="s">
        <v>903</v>
      </c>
      <c r="B1110" s="362"/>
      <c r="C1110" s="362"/>
      <c r="D1110" s="363"/>
    </row>
    <row r="1111" ht="25" customHeight="1" spans="1:4">
      <c r="A1111" s="361" t="s">
        <v>904</v>
      </c>
      <c r="B1111" s="362"/>
      <c r="C1111" s="362"/>
      <c r="D1111" s="363"/>
    </row>
    <row r="1112" ht="25" customHeight="1" spans="1:4">
      <c r="A1112" s="364" t="s">
        <v>905</v>
      </c>
      <c r="B1112" s="362"/>
      <c r="C1112" s="362"/>
      <c r="D1112" s="363"/>
    </row>
    <row r="1113" ht="25" customHeight="1" spans="1:4">
      <c r="A1113" s="364" t="s">
        <v>906</v>
      </c>
      <c r="B1113" s="362"/>
      <c r="C1113" s="362"/>
      <c r="D1113" s="363"/>
    </row>
    <row r="1114" ht="25" customHeight="1" spans="1:4">
      <c r="A1114" s="361" t="s">
        <v>907</v>
      </c>
      <c r="B1114" s="362"/>
      <c r="C1114" s="362">
        <v>155</v>
      </c>
      <c r="D1114" s="363"/>
    </row>
    <row r="1115" ht="25" customHeight="1" spans="1:4">
      <c r="A1115" s="361" t="s">
        <v>59</v>
      </c>
      <c r="B1115" s="362"/>
      <c r="C1115" s="362"/>
      <c r="D1115" s="363"/>
    </row>
    <row r="1116" ht="25" customHeight="1" spans="1:4">
      <c r="A1116" s="361" t="s">
        <v>908</v>
      </c>
      <c r="B1116" s="362"/>
      <c r="C1116" s="362"/>
      <c r="D1116" s="363"/>
    </row>
    <row r="1117" ht="25" customHeight="1" spans="1:4">
      <c r="A1117" s="361" t="s">
        <v>909</v>
      </c>
      <c r="B1117" s="362"/>
      <c r="C1117" s="362"/>
      <c r="D1117" s="363"/>
    </row>
    <row r="1118" ht="25" customHeight="1" spans="1:4">
      <c r="A1118" s="361" t="s">
        <v>910</v>
      </c>
      <c r="B1118" s="362"/>
      <c r="C1118" s="362"/>
      <c r="D1118" s="363"/>
    </row>
    <row r="1119" ht="25" customHeight="1" spans="1:4">
      <c r="A1119" s="361" t="s">
        <v>911</v>
      </c>
      <c r="B1119" s="362"/>
      <c r="C1119" s="362"/>
      <c r="D1119" s="363"/>
    </row>
    <row r="1120" ht="25" customHeight="1" spans="1:4">
      <c r="A1120" s="361" t="s">
        <v>912</v>
      </c>
      <c r="B1120" s="362"/>
      <c r="C1120" s="362"/>
      <c r="D1120" s="363"/>
    </row>
    <row r="1121" ht="25" customHeight="1" spans="1:4">
      <c r="A1121" s="361" t="s">
        <v>913</v>
      </c>
      <c r="B1121" s="362"/>
      <c r="C1121" s="362"/>
      <c r="D1121" s="363"/>
    </row>
    <row r="1122" ht="25" customHeight="1" spans="1:4">
      <c r="A1122" s="361" t="s">
        <v>914</v>
      </c>
      <c r="B1122" s="362"/>
      <c r="C1122" s="362"/>
      <c r="D1122" s="363"/>
    </row>
    <row r="1123" ht="25" customHeight="1" spans="1:4">
      <c r="A1123" s="361" t="s">
        <v>915</v>
      </c>
      <c r="B1123" s="362"/>
      <c r="C1123" s="362"/>
      <c r="D1123" s="363"/>
    </row>
    <row r="1124" ht="25" customHeight="1" spans="1:4">
      <c r="A1124" s="361" t="s">
        <v>916</v>
      </c>
      <c r="B1124" s="362"/>
      <c r="C1124" s="362"/>
      <c r="D1124" s="363"/>
    </row>
    <row r="1125" ht="25" customHeight="1" spans="1:4">
      <c r="A1125" s="361" t="s">
        <v>60</v>
      </c>
      <c r="B1125" s="362">
        <v>1893</v>
      </c>
      <c r="C1125" s="362">
        <v>1363</v>
      </c>
      <c r="D1125" s="363">
        <v>72</v>
      </c>
    </row>
    <row r="1126" ht="25" customHeight="1" spans="1:4">
      <c r="A1126" s="361" t="s">
        <v>917</v>
      </c>
      <c r="B1126" s="362">
        <v>1720</v>
      </c>
      <c r="C1126" s="362">
        <v>1103</v>
      </c>
      <c r="D1126" s="363">
        <v>64.13</v>
      </c>
    </row>
    <row r="1127" ht="25" customHeight="1" spans="1:4">
      <c r="A1127" s="364" t="s">
        <v>90</v>
      </c>
      <c r="B1127" s="362">
        <v>682</v>
      </c>
      <c r="C1127" s="362">
        <v>781</v>
      </c>
      <c r="D1127" s="363">
        <v>103.52</v>
      </c>
    </row>
    <row r="1128" ht="25" customHeight="1" spans="1:4">
      <c r="A1128" s="364" t="s">
        <v>91</v>
      </c>
      <c r="B1128" s="362"/>
      <c r="C1128" s="362"/>
      <c r="D1128" s="363"/>
    </row>
    <row r="1129" ht="25" customHeight="1" spans="1:4">
      <c r="A1129" s="364" t="s">
        <v>92</v>
      </c>
      <c r="B1129" s="362"/>
      <c r="C1129" s="362"/>
      <c r="D1129" s="363"/>
    </row>
    <row r="1130" ht="25" customHeight="1" spans="1:4">
      <c r="A1130" s="364" t="s">
        <v>918</v>
      </c>
      <c r="B1130" s="362"/>
      <c r="C1130" s="362"/>
      <c r="D1130" s="363"/>
    </row>
    <row r="1131" ht="25" customHeight="1" spans="1:4">
      <c r="A1131" s="364" t="s">
        <v>919</v>
      </c>
      <c r="B1131" s="362">
        <v>278</v>
      </c>
      <c r="C1131" s="362">
        <v>7</v>
      </c>
      <c r="D1131" s="363">
        <v>2.52</v>
      </c>
    </row>
    <row r="1132" ht="25" customHeight="1" spans="1:4">
      <c r="A1132" s="364" t="s">
        <v>920</v>
      </c>
      <c r="B1132" s="362"/>
      <c r="C1132" s="362"/>
      <c r="D1132" s="363"/>
    </row>
    <row r="1133" ht="25" customHeight="1" spans="1:4">
      <c r="A1133" s="364" t="s">
        <v>921</v>
      </c>
      <c r="B1133" s="362"/>
      <c r="C1133" s="362"/>
      <c r="D1133" s="363"/>
    </row>
    <row r="1134" ht="25" customHeight="1" spans="1:4">
      <c r="A1134" s="364" t="s">
        <v>922</v>
      </c>
      <c r="B1134" s="362">
        <v>358</v>
      </c>
      <c r="C1134" s="362"/>
      <c r="D1134" s="363">
        <v>-4621.51</v>
      </c>
    </row>
    <row r="1135" ht="25" customHeight="1" spans="1:4">
      <c r="A1135" s="364" t="s">
        <v>923</v>
      </c>
      <c r="B1135" s="362"/>
      <c r="C1135" s="362"/>
      <c r="D1135" s="363"/>
    </row>
    <row r="1136" ht="25" customHeight="1" spans="1:4">
      <c r="A1136" s="364" t="s">
        <v>924</v>
      </c>
      <c r="B1136" s="362">
        <v>2</v>
      </c>
      <c r="C1136" s="362"/>
      <c r="D1136" s="363">
        <v>0</v>
      </c>
    </row>
    <row r="1137" ht="25" customHeight="1" spans="1:4">
      <c r="A1137" s="364" t="s">
        <v>925</v>
      </c>
      <c r="B1137" s="362"/>
      <c r="C1137" s="362">
        <v>2</v>
      </c>
      <c r="D1137" s="363"/>
    </row>
    <row r="1138" ht="25" customHeight="1" spans="1:4">
      <c r="A1138" s="364" t="s">
        <v>926</v>
      </c>
      <c r="B1138" s="362"/>
      <c r="C1138" s="362"/>
      <c r="D1138" s="363"/>
    </row>
    <row r="1139" ht="25" customHeight="1" spans="1:4">
      <c r="A1139" s="364" t="s">
        <v>927</v>
      </c>
      <c r="B1139" s="362"/>
      <c r="C1139" s="362"/>
      <c r="D1139" s="363"/>
    </row>
    <row r="1140" ht="25" customHeight="1" spans="1:4">
      <c r="A1140" s="364" t="s">
        <v>928</v>
      </c>
      <c r="B1140" s="362"/>
      <c r="C1140" s="362"/>
      <c r="D1140" s="363"/>
    </row>
    <row r="1141" ht="25" customHeight="1" spans="1:4">
      <c r="A1141" s="364" t="s">
        <v>929</v>
      </c>
      <c r="B1141" s="362"/>
      <c r="C1141" s="362"/>
      <c r="D1141" s="363"/>
    </row>
    <row r="1142" ht="41" customHeight="1" spans="1:4">
      <c r="A1142" s="364" t="s">
        <v>930</v>
      </c>
      <c r="B1142" s="362"/>
      <c r="C1142" s="362"/>
      <c r="D1142" s="363"/>
    </row>
    <row r="1143" ht="25" customHeight="1" spans="1:4">
      <c r="A1143" s="364" t="s">
        <v>931</v>
      </c>
      <c r="B1143" s="362"/>
      <c r="C1143" s="362"/>
      <c r="D1143" s="363"/>
    </row>
    <row r="1144" ht="25" customHeight="1" spans="1:4">
      <c r="A1144" s="364" t="s">
        <v>932</v>
      </c>
      <c r="B1144" s="362"/>
      <c r="C1144" s="362"/>
      <c r="D1144" s="363"/>
    </row>
    <row r="1145" ht="25" customHeight="1" spans="1:4">
      <c r="A1145" s="364" t="s">
        <v>933</v>
      </c>
      <c r="B1145" s="362"/>
      <c r="C1145" s="362"/>
      <c r="D1145" s="363"/>
    </row>
    <row r="1146" ht="25" customHeight="1" spans="1:4">
      <c r="A1146" s="364" t="s">
        <v>934</v>
      </c>
      <c r="B1146" s="362"/>
      <c r="C1146" s="362"/>
      <c r="D1146" s="363"/>
    </row>
    <row r="1147" ht="25" customHeight="1" spans="1:4">
      <c r="A1147" s="364" t="s">
        <v>935</v>
      </c>
      <c r="B1147" s="362"/>
      <c r="C1147" s="362"/>
      <c r="D1147" s="363"/>
    </row>
    <row r="1148" ht="25" customHeight="1" spans="1:4">
      <c r="A1148" s="364" t="s">
        <v>936</v>
      </c>
      <c r="B1148" s="362"/>
      <c r="C1148" s="362"/>
      <c r="D1148" s="363"/>
    </row>
    <row r="1149" ht="25" customHeight="1" spans="1:4">
      <c r="A1149" s="364" t="s">
        <v>937</v>
      </c>
      <c r="B1149" s="362"/>
      <c r="C1149" s="362"/>
      <c r="D1149" s="363"/>
    </row>
    <row r="1150" ht="25" customHeight="1" spans="1:4">
      <c r="A1150" s="364" t="s">
        <v>938</v>
      </c>
      <c r="B1150" s="362"/>
      <c r="C1150" s="362"/>
      <c r="D1150" s="363"/>
    </row>
    <row r="1151" ht="25" customHeight="1" spans="1:4">
      <c r="A1151" s="364" t="s">
        <v>99</v>
      </c>
      <c r="B1151" s="362">
        <v>180</v>
      </c>
      <c r="C1151" s="362">
        <v>203</v>
      </c>
      <c r="D1151" s="363">
        <v>112.78</v>
      </c>
    </row>
    <row r="1152" ht="25" customHeight="1" spans="1:4">
      <c r="A1152" s="364" t="s">
        <v>939</v>
      </c>
      <c r="B1152" s="362">
        <v>220</v>
      </c>
      <c r="C1152" s="362">
        <v>110</v>
      </c>
      <c r="D1152" s="363">
        <v>50</v>
      </c>
    </row>
    <row r="1153" ht="25" customHeight="1" spans="1:4">
      <c r="A1153" s="361" t="s">
        <v>940</v>
      </c>
      <c r="B1153" s="362">
        <v>95</v>
      </c>
      <c r="C1153" s="362">
        <v>175</v>
      </c>
      <c r="D1153" s="363">
        <v>184.21</v>
      </c>
    </row>
    <row r="1154" ht="25" customHeight="1" spans="1:4">
      <c r="A1154" s="364" t="s">
        <v>90</v>
      </c>
      <c r="B1154" s="362"/>
      <c r="C1154" s="362"/>
      <c r="D1154" s="363"/>
    </row>
    <row r="1155" ht="25" customHeight="1" spans="1:4">
      <c r="A1155" s="364" t="s">
        <v>91</v>
      </c>
      <c r="B1155" s="362"/>
      <c r="C1155" s="362"/>
      <c r="D1155" s="363"/>
    </row>
    <row r="1156" ht="25" customHeight="1" spans="1:4">
      <c r="A1156" s="364" t="s">
        <v>92</v>
      </c>
      <c r="B1156" s="362"/>
      <c r="C1156" s="362"/>
      <c r="D1156" s="363"/>
    </row>
    <row r="1157" ht="25" customHeight="1" spans="1:4">
      <c r="A1157" s="364" t="s">
        <v>941</v>
      </c>
      <c r="B1157" s="362">
        <v>20</v>
      </c>
      <c r="C1157" s="362">
        <v>133</v>
      </c>
      <c r="D1157" s="363">
        <v>115</v>
      </c>
    </row>
    <row r="1158" ht="25" customHeight="1" spans="1:4">
      <c r="A1158" s="364" t="s">
        <v>942</v>
      </c>
      <c r="B1158" s="362"/>
      <c r="C1158" s="362"/>
      <c r="D1158" s="363"/>
    </row>
    <row r="1159" ht="25" customHeight="1" spans="1:4">
      <c r="A1159" s="364" t="s">
        <v>943</v>
      </c>
      <c r="B1159" s="362"/>
      <c r="C1159" s="362"/>
      <c r="D1159" s="363"/>
    </row>
    <row r="1160" ht="25" customHeight="1" spans="1:4">
      <c r="A1160" s="364" t="s">
        <v>944</v>
      </c>
      <c r="B1160" s="362"/>
      <c r="C1160" s="362"/>
      <c r="D1160" s="363"/>
    </row>
    <row r="1161" ht="25" customHeight="1" spans="1:4">
      <c r="A1161" s="364" t="s">
        <v>945</v>
      </c>
      <c r="B1161" s="362"/>
      <c r="C1161" s="362">
        <v>42</v>
      </c>
      <c r="D1161" s="363"/>
    </row>
    <row r="1162" ht="25" customHeight="1" spans="1:4">
      <c r="A1162" s="364" t="s">
        <v>946</v>
      </c>
      <c r="B1162" s="362"/>
      <c r="C1162" s="362"/>
      <c r="D1162" s="363"/>
    </row>
    <row r="1163" ht="25" customHeight="1" spans="1:4">
      <c r="A1163" s="364" t="s">
        <v>947</v>
      </c>
      <c r="B1163" s="362">
        <v>75</v>
      </c>
      <c r="C1163" s="362"/>
      <c r="D1163" s="363">
        <v>0</v>
      </c>
    </row>
    <row r="1164" ht="25" customHeight="1" spans="1:4">
      <c r="A1164" s="364" t="s">
        <v>948</v>
      </c>
      <c r="B1164" s="362"/>
      <c r="C1164" s="362"/>
      <c r="D1164" s="363"/>
    </row>
    <row r="1165" ht="25" customHeight="1" spans="1:4">
      <c r="A1165" s="364" t="s">
        <v>949</v>
      </c>
      <c r="B1165" s="362"/>
      <c r="C1165" s="362"/>
      <c r="D1165" s="363"/>
    </row>
    <row r="1166" ht="25" customHeight="1" spans="1:4">
      <c r="A1166" s="364" t="s">
        <v>950</v>
      </c>
      <c r="B1166" s="362"/>
      <c r="C1166" s="362"/>
      <c r="D1166" s="363"/>
    </row>
    <row r="1167" ht="25" customHeight="1" spans="1:4">
      <c r="A1167" s="364" t="s">
        <v>951</v>
      </c>
      <c r="B1167" s="362"/>
      <c r="C1167" s="362"/>
      <c r="D1167" s="363"/>
    </row>
    <row r="1168" ht="25" customHeight="1" spans="1:4">
      <c r="A1168" s="361" t="s">
        <v>952</v>
      </c>
      <c r="B1168" s="362">
        <v>78</v>
      </c>
      <c r="C1168" s="362">
        <v>85</v>
      </c>
      <c r="D1168" s="363">
        <v>108.97</v>
      </c>
    </row>
    <row r="1169" ht="25" customHeight="1" spans="1:4">
      <c r="A1169" s="361" t="s">
        <v>228</v>
      </c>
      <c r="B1169" s="362"/>
      <c r="C1169" s="362"/>
      <c r="D1169" s="363"/>
    </row>
    <row r="1170" ht="25" customHeight="1" spans="1:4">
      <c r="A1170" s="361" t="s">
        <v>61</v>
      </c>
      <c r="B1170" s="362">
        <v>16545</v>
      </c>
      <c r="C1170" s="362">
        <v>14427</v>
      </c>
      <c r="D1170" s="363">
        <v>87.2</v>
      </c>
    </row>
    <row r="1171" ht="25" customHeight="1" spans="1:4">
      <c r="A1171" s="361" t="s">
        <v>953</v>
      </c>
      <c r="B1171" s="362">
        <v>4846</v>
      </c>
      <c r="C1171" s="362">
        <v>1019</v>
      </c>
      <c r="D1171" s="363">
        <v>21.03</v>
      </c>
    </row>
    <row r="1172" ht="25" customHeight="1" spans="1:4">
      <c r="A1172" s="364" t="s">
        <v>954</v>
      </c>
      <c r="B1172" s="362"/>
      <c r="C1172" s="362"/>
      <c r="D1172" s="363"/>
    </row>
    <row r="1173" ht="25" customHeight="1" spans="1:4">
      <c r="A1173" s="364" t="s">
        <v>955</v>
      </c>
      <c r="B1173" s="362"/>
      <c r="C1173" s="362"/>
      <c r="D1173" s="363"/>
    </row>
    <row r="1174" ht="25" customHeight="1" spans="1:4">
      <c r="A1174" s="364" t="s">
        <v>956</v>
      </c>
      <c r="B1174" s="362"/>
      <c r="C1174" s="362"/>
      <c r="D1174" s="363"/>
    </row>
    <row r="1175" ht="25" customHeight="1" spans="1:4">
      <c r="A1175" s="364" t="s">
        <v>957</v>
      </c>
      <c r="B1175" s="362"/>
      <c r="C1175" s="362"/>
      <c r="D1175" s="363"/>
    </row>
    <row r="1176" ht="25" customHeight="1" spans="1:4">
      <c r="A1176" s="364" t="s">
        <v>958</v>
      </c>
      <c r="B1176" s="362">
        <v>364</v>
      </c>
      <c r="C1176" s="362">
        <v>5</v>
      </c>
      <c r="D1176" s="363">
        <v>1.37</v>
      </c>
    </row>
    <row r="1177" ht="25" customHeight="1" spans="1:4">
      <c r="A1177" s="364" t="s">
        <v>959</v>
      </c>
      <c r="B1177" s="362">
        <v>1597</v>
      </c>
      <c r="C1177" s="362">
        <v>741</v>
      </c>
      <c r="D1177" s="363">
        <v>46.4</v>
      </c>
    </row>
    <row r="1178" ht="25" customHeight="1" spans="1:4">
      <c r="A1178" s="364" t="s">
        <v>960</v>
      </c>
      <c r="B1178" s="362">
        <v>11</v>
      </c>
      <c r="C1178" s="362">
        <v>120</v>
      </c>
      <c r="D1178" s="363">
        <v>1090.91</v>
      </c>
    </row>
    <row r="1179" ht="25" customHeight="1" spans="1:4">
      <c r="A1179" s="364" t="s">
        <v>961</v>
      </c>
      <c r="B1179" s="362"/>
      <c r="C1179" s="362"/>
      <c r="D1179" s="363"/>
    </row>
    <row r="1180" ht="25" customHeight="1" spans="1:4">
      <c r="A1180" s="364" t="s">
        <v>962</v>
      </c>
      <c r="B1180" s="362"/>
      <c r="C1180" s="362"/>
      <c r="D1180" s="363"/>
    </row>
    <row r="1181" ht="25" customHeight="1" spans="1:4">
      <c r="A1181" s="364" t="s">
        <v>963</v>
      </c>
      <c r="B1181" s="362">
        <v>2874</v>
      </c>
      <c r="C1181" s="362">
        <v>153</v>
      </c>
      <c r="D1181" s="363">
        <v>5.32</v>
      </c>
    </row>
    <row r="1182" ht="25" customHeight="1" spans="1:4">
      <c r="A1182" s="361" t="s">
        <v>964</v>
      </c>
      <c r="B1182" s="362">
        <v>8333</v>
      </c>
      <c r="C1182" s="362">
        <v>13408</v>
      </c>
      <c r="D1182" s="363">
        <v>160.9</v>
      </c>
    </row>
    <row r="1183" ht="25" customHeight="1" spans="1:4">
      <c r="A1183" s="364" t="s">
        <v>965</v>
      </c>
      <c r="B1183" s="362">
        <v>8333</v>
      </c>
      <c r="C1183" s="362">
        <v>13408</v>
      </c>
      <c r="D1183" s="363">
        <v>160.9</v>
      </c>
    </row>
    <row r="1184" ht="25" customHeight="1" spans="1:4">
      <c r="A1184" s="364" t="s">
        <v>966</v>
      </c>
      <c r="B1184" s="362"/>
      <c r="C1184" s="362"/>
      <c r="D1184" s="363"/>
    </row>
    <row r="1185" ht="25" customHeight="1" spans="1:4">
      <c r="A1185" s="364" t="s">
        <v>967</v>
      </c>
      <c r="B1185" s="362"/>
      <c r="C1185" s="362">
        <v>0</v>
      </c>
      <c r="D1185" s="363"/>
    </row>
    <row r="1186" ht="25" customHeight="1" spans="1:4">
      <c r="A1186" s="361" t="s">
        <v>968</v>
      </c>
      <c r="B1186" s="362"/>
      <c r="C1186" s="362"/>
      <c r="D1186" s="363"/>
    </row>
    <row r="1187" ht="25" customHeight="1" spans="1:4">
      <c r="A1187" s="364" t="s">
        <v>969</v>
      </c>
      <c r="B1187" s="362"/>
      <c r="C1187" s="362"/>
      <c r="D1187" s="363"/>
    </row>
    <row r="1188" ht="25" customHeight="1" spans="1:4">
      <c r="A1188" s="364" t="s">
        <v>970</v>
      </c>
      <c r="B1188" s="362"/>
      <c r="C1188" s="362"/>
      <c r="D1188" s="363"/>
    </row>
    <row r="1189" ht="25" customHeight="1" spans="1:4">
      <c r="A1189" s="364" t="s">
        <v>971</v>
      </c>
      <c r="B1189" s="362"/>
      <c r="C1189" s="362"/>
      <c r="D1189" s="363"/>
    </row>
    <row r="1190" ht="25" customHeight="1" spans="1:4">
      <c r="A1190" s="361" t="s">
        <v>228</v>
      </c>
      <c r="B1190" s="362"/>
      <c r="C1190" s="362"/>
      <c r="D1190" s="363"/>
    </row>
    <row r="1191" ht="25" customHeight="1" spans="1:4">
      <c r="A1191" s="361" t="s">
        <v>62</v>
      </c>
      <c r="B1191" s="362">
        <v>190</v>
      </c>
      <c r="C1191" s="362">
        <v>414</v>
      </c>
      <c r="D1191" s="363">
        <v>217.89</v>
      </c>
    </row>
    <row r="1192" ht="25" customHeight="1" spans="1:4">
      <c r="A1192" s="361" t="s">
        <v>972</v>
      </c>
      <c r="B1192" s="362">
        <v>190</v>
      </c>
      <c r="C1192" s="362">
        <v>349</v>
      </c>
      <c r="D1192" s="363">
        <v>183.68</v>
      </c>
    </row>
    <row r="1193" ht="25" customHeight="1" spans="1:4">
      <c r="A1193" s="364" t="s">
        <v>90</v>
      </c>
      <c r="B1193" s="362">
        <v>110</v>
      </c>
      <c r="C1193" s="362">
        <v>128</v>
      </c>
      <c r="D1193" s="363">
        <v>116.36</v>
      </c>
    </row>
    <row r="1194" ht="25" customHeight="1" spans="1:4">
      <c r="A1194" s="364" t="s">
        <v>91</v>
      </c>
      <c r="B1194" s="362"/>
      <c r="C1194" s="362"/>
      <c r="D1194" s="363"/>
    </row>
    <row r="1195" ht="25" customHeight="1" spans="1:4">
      <c r="A1195" s="364" t="s">
        <v>92</v>
      </c>
      <c r="B1195" s="362"/>
      <c r="C1195" s="362"/>
      <c r="D1195" s="363"/>
    </row>
    <row r="1196" ht="25" customHeight="1" spans="1:4">
      <c r="A1196" s="364" t="s">
        <v>973</v>
      </c>
      <c r="B1196" s="362"/>
      <c r="C1196" s="362"/>
      <c r="D1196" s="363"/>
    </row>
    <row r="1197" ht="25" customHeight="1" spans="1:4">
      <c r="A1197" s="364" t="s">
        <v>974</v>
      </c>
      <c r="B1197" s="362"/>
      <c r="C1197" s="362"/>
      <c r="D1197" s="363"/>
    </row>
    <row r="1198" ht="25" customHeight="1" spans="1:4">
      <c r="A1198" s="364" t="s">
        <v>975</v>
      </c>
      <c r="B1198" s="362"/>
      <c r="C1198" s="362"/>
      <c r="D1198" s="363"/>
    </row>
    <row r="1199" ht="25" customHeight="1" spans="1:4">
      <c r="A1199" s="364" t="s">
        <v>976</v>
      </c>
      <c r="B1199" s="362"/>
      <c r="C1199" s="362"/>
      <c r="D1199" s="363"/>
    </row>
    <row r="1200" ht="25" customHeight="1" spans="1:4">
      <c r="A1200" s="364" t="s">
        <v>977</v>
      </c>
      <c r="B1200" s="362"/>
      <c r="C1200" s="362"/>
      <c r="D1200" s="363"/>
    </row>
    <row r="1201" ht="25" customHeight="1" spans="1:4">
      <c r="A1201" s="364" t="s">
        <v>978</v>
      </c>
      <c r="B1201" s="362"/>
      <c r="C1201" s="362"/>
      <c r="D1201" s="363"/>
    </row>
    <row r="1202" ht="25" customHeight="1" spans="1:4">
      <c r="A1202" s="364" t="s">
        <v>979</v>
      </c>
      <c r="B1202" s="362"/>
      <c r="C1202" s="362"/>
      <c r="D1202" s="363"/>
    </row>
    <row r="1203" ht="25" customHeight="1" spans="1:4">
      <c r="A1203" s="364" t="s">
        <v>980</v>
      </c>
      <c r="B1203" s="362">
        <v>80</v>
      </c>
      <c r="C1203" s="362">
        <v>173</v>
      </c>
      <c r="D1203" s="363">
        <v>216.25</v>
      </c>
    </row>
    <row r="1204" ht="25" customHeight="1" spans="1:4">
      <c r="A1204" s="364" t="s">
        <v>981</v>
      </c>
      <c r="B1204" s="362"/>
      <c r="C1204" s="362"/>
      <c r="D1204" s="363"/>
    </row>
    <row r="1205" ht="25" customHeight="1" spans="1:4">
      <c r="A1205" s="364" t="s">
        <v>99</v>
      </c>
      <c r="B1205" s="362"/>
      <c r="C1205" s="362"/>
      <c r="D1205" s="363"/>
    </row>
    <row r="1206" ht="25" customHeight="1" spans="1:4">
      <c r="A1206" s="364" t="s">
        <v>982</v>
      </c>
      <c r="B1206" s="362"/>
      <c r="C1206" s="362">
        <v>48</v>
      </c>
      <c r="D1206" s="363"/>
    </row>
    <row r="1207" ht="25" customHeight="1" spans="1:4">
      <c r="A1207" s="361" t="s">
        <v>983</v>
      </c>
      <c r="B1207" s="362"/>
      <c r="C1207" s="362"/>
      <c r="D1207" s="363"/>
    </row>
    <row r="1208" ht="25" customHeight="1" spans="1:4">
      <c r="A1208" s="364" t="s">
        <v>90</v>
      </c>
      <c r="B1208" s="362"/>
      <c r="C1208" s="362"/>
      <c r="D1208" s="363"/>
    </row>
    <row r="1209" ht="25" customHeight="1" spans="1:4">
      <c r="A1209" s="364" t="s">
        <v>91</v>
      </c>
      <c r="B1209" s="362"/>
      <c r="C1209" s="362"/>
      <c r="D1209" s="363"/>
    </row>
    <row r="1210" ht="25" customHeight="1" spans="1:4">
      <c r="A1210" s="364" t="s">
        <v>92</v>
      </c>
      <c r="B1210" s="362"/>
      <c r="C1210" s="362"/>
      <c r="D1210" s="363"/>
    </row>
    <row r="1211" ht="25" customHeight="1" spans="1:4">
      <c r="A1211" s="364" t="s">
        <v>984</v>
      </c>
      <c r="B1211" s="362"/>
      <c r="C1211" s="362"/>
      <c r="D1211" s="363"/>
    </row>
    <row r="1212" ht="25" customHeight="1" spans="1:4">
      <c r="A1212" s="364" t="s">
        <v>985</v>
      </c>
      <c r="B1212" s="362"/>
      <c r="C1212" s="362"/>
      <c r="D1212" s="363"/>
    </row>
    <row r="1213" ht="25" customHeight="1" spans="1:4">
      <c r="A1213" s="364" t="s">
        <v>986</v>
      </c>
      <c r="B1213" s="362"/>
      <c r="C1213" s="362"/>
      <c r="D1213" s="363"/>
    </row>
    <row r="1214" ht="25" customHeight="1" spans="1:4">
      <c r="A1214" s="364" t="s">
        <v>987</v>
      </c>
      <c r="B1214" s="362"/>
      <c r="C1214" s="362"/>
      <c r="D1214" s="363"/>
    </row>
    <row r="1215" ht="25" customHeight="1" spans="1:4">
      <c r="A1215" s="364" t="s">
        <v>988</v>
      </c>
      <c r="B1215" s="362"/>
      <c r="C1215" s="362"/>
      <c r="D1215" s="363"/>
    </row>
    <row r="1216" ht="25" customHeight="1" spans="1:4">
      <c r="A1216" s="364" t="s">
        <v>989</v>
      </c>
      <c r="B1216" s="362"/>
      <c r="C1216" s="362"/>
      <c r="D1216" s="363"/>
    </row>
    <row r="1217" ht="25" customHeight="1" spans="1:4">
      <c r="A1217" s="364" t="s">
        <v>990</v>
      </c>
      <c r="B1217" s="362"/>
      <c r="C1217" s="362"/>
      <c r="D1217" s="363"/>
    </row>
    <row r="1218" ht="25" customHeight="1" spans="1:4">
      <c r="A1218" s="364" t="s">
        <v>991</v>
      </c>
      <c r="B1218" s="362"/>
      <c r="C1218" s="362"/>
      <c r="D1218" s="363"/>
    </row>
    <row r="1219" ht="25" customHeight="1" spans="1:4">
      <c r="A1219" s="364" t="s">
        <v>99</v>
      </c>
      <c r="B1219" s="362"/>
      <c r="C1219" s="362"/>
      <c r="D1219" s="363"/>
    </row>
    <row r="1220" ht="25" customHeight="1" spans="1:4">
      <c r="A1220" s="364" t="s">
        <v>992</v>
      </c>
      <c r="B1220" s="362"/>
      <c r="C1220" s="362"/>
      <c r="D1220" s="363"/>
    </row>
    <row r="1221" ht="25" customHeight="1" spans="1:4">
      <c r="A1221" s="361" t="s">
        <v>993</v>
      </c>
      <c r="B1221" s="362"/>
      <c r="C1221" s="362"/>
      <c r="D1221" s="363"/>
    </row>
    <row r="1222" ht="25" customHeight="1" spans="1:4">
      <c r="A1222" s="364" t="s">
        <v>994</v>
      </c>
      <c r="B1222" s="362"/>
      <c r="C1222" s="362"/>
      <c r="D1222" s="363"/>
    </row>
    <row r="1223" ht="25" customHeight="1" spans="1:4">
      <c r="A1223" s="364" t="s">
        <v>995</v>
      </c>
      <c r="B1223" s="362"/>
      <c r="C1223" s="362"/>
      <c r="D1223" s="363"/>
    </row>
    <row r="1224" ht="25" customHeight="1" spans="1:4">
      <c r="A1224" s="364" t="s">
        <v>996</v>
      </c>
      <c r="B1224" s="362"/>
      <c r="C1224" s="362"/>
      <c r="D1224" s="363"/>
    </row>
    <row r="1225" ht="25" customHeight="1" spans="1:4">
      <c r="A1225" s="364" t="s">
        <v>997</v>
      </c>
      <c r="B1225" s="362"/>
      <c r="C1225" s="362"/>
      <c r="D1225" s="363"/>
    </row>
    <row r="1226" ht="25" customHeight="1" spans="1:4">
      <c r="A1226" s="361" t="s">
        <v>998</v>
      </c>
      <c r="B1226" s="362"/>
      <c r="C1226" s="362">
        <v>65</v>
      </c>
      <c r="D1226" s="363"/>
    </row>
    <row r="1227" ht="25" customHeight="1" spans="1:4">
      <c r="A1227" s="364" t="s">
        <v>999</v>
      </c>
      <c r="B1227" s="362"/>
      <c r="C1227" s="362"/>
      <c r="D1227" s="363"/>
    </row>
    <row r="1228" ht="25" customHeight="1" spans="1:4">
      <c r="A1228" s="364" t="s">
        <v>1000</v>
      </c>
      <c r="B1228" s="362"/>
      <c r="C1228" s="362"/>
      <c r="D1228" s="363"/>
    </row>
    <row r="1229" ht="25" customHeight="1" spans="1:4">
      <c r="A1229" s="364" t="s">
        <v>1001</v>
      </c>
      <c r="B1229" s="362"/>
      <c r="C1229" s="362">
        <v>65</v>
      </c>
      <c r="D1229" s="363"/>
    </row>
    <row r="1230" ht="25" customHeight="1" spans="1:4">
      <c r="A1230" s="364" t="s">
        <v>1002</v>
      </c>
      <c r="B1230" s="362"/>
      <c r="C1230" s="362"/>
      <c r="D1230" s="363"/>
    </row>
    <row r="1231" ht="25" customHeight="1" spans="1:4">
      <c r="A1231" s="364" t="s">
        <v>1003</v>
      </c>
      <c r="B1231" s="362"/>
      <c r="C1231" s="362"/>
      <c r="D1231" s="363"/>
    </row>
    <row r="1232" ht="25" customHeight="1" spans="1:4">
      <c r="A1232" s="361" t="s">
        <v>1004</v>
      </c>
      <c r="B1232" s="362"/>
      <c r="C1232" s="362"/>
      <c r="D1232" s="363"/>
    </row>
    <row r="1233" ht="25" customHeight="1" spans="1:4">
      <c r="A1233" s="364" t="s">
        <v>1005</v>
      </c>
      <c r="B1233" s="362"/>
      <c r="C1233" s="362"/>
      <c r="D1233" s="363"/>
    </row>
    <row r="1234" ht="25" customHeight="1" spans="1:4">
      <c r="A1234" s="364" t="s">
        <v>1006</v>
      </c>
      <c r="B1234" s="362"/>
      <c r="C1234" s="362"/>
      <c r="D1234" s="363"/>
    </row>
    <row r="1235" ht="25" customHeight="1" spans="1:4">
      <c r="A1235" s="364" t="s">
        <v>1007</v>
      </c>
      <c r="B1235" s="362"/>
      <c r="C1235" s="362"/>
      <c r="D1235" s="363"/>
    </row>
    <row r="1236" ht="25" customHeight="1" spans="1:4">
      <c r="A1236" s="364" t="s">
        <v>1008</v>
      </c>
      <c r="B1236" s="362"/>
      <c r="C1236" s="362"/>
      <c r="D1236" s="363"/>
    </row>
    <row r="1237" ht="25" customHeight="1" spans="1:4">
      <c r="A1237" s="364" t="s">
        <v>1009</v>
      </c>
      <c r="B1237" s="362"/>
      <c r="C1237" s="362"/>
      <c r="D1237" s="363"/>
    </row>
    <row r="1238" ht="25" customHeight="1" spans="1:4">
      <c r="A1238" s="364" t="s">
        <v>1010</v>
      </c>
      <c r="B1238" s="362"/>
      <c r="C1238" s="362"/>
      <c r="D1238" s="363"/>
    </row>
    <row r="1239" ht="25" customHeight="1" spans="1:4">
      <c r="A1239" s="364" t="s">
        <v>1011</v>
      </c>
      <c r="B1239" s="362"/>
      <c r="C1239" s="362"/>
      <c r="D1239" s="363"/>
    </row>
    <row r="1240" ht="25" customHeight="1" spans="1:4">
      <c r="A1240" s="364" t="s">
        <v>1012</v>
      </c>
      <c r="B1240" s="362"/>
      <c r="C1240" s="362"/>
      <c r="D1240" s="363"/>
    </row>
    <row r="1241" ht="25" customHeight="1" spans="1:4">
      <c r="A1241" s="364" t="s">
        <v>1013</v>
      </c>
      <c r="B1241" s="362"/>
      <c r="C1241" s="362"/>
      <c r="D1241" s="363"/>
    </row>
    <row r="1242" ht="25" customHeight="1" spans="1:4">
      <c r="A1242" s="364" t="s">
        <v>1014</v>
      </c>
      <c r="B1242" s="362"/>
      <c r="C1242" s="362"/>
      <c r="D1242" s="363"/>
    </row>
    <row r="1243" ht="25" customHeight="1" spans="1:4">
      <c r="A1243" s="364" t="s">
        <v>1015</v>
      </c>
      <c r="B1243" s="362"/>
      <c r="C1243" s="362"/>
      <c r="D1243" s="363"/>
    </row>
    <row r="1244" ht="25" customHeight="1" spans="1:4">
      <c r="A1244" s="361" t="s">
        <v>228</v>
      </c>
      <c r="B1244" s="362"/>
      <c r="C1244" s="362"/>
      <c r="D1244" s="363"/>
    </row>
    <row r="1245" ht="25" customHeight="1" spans="1:4">
      <c r="A1245" s="361" t="s">
        <v>63</v>
      </c>
      <c r="B1245" s="362">
        <v>3405</v>
      </c>
      <c r="C1245" s="362">
        <v>1010</v>
      </c>
      <c r="D1245" s="363">
        <v>29.66</v>
      </c>
    </row>
    <row r="1246" ht="25" customHeight="1" spans="1:4">
      <c r="A1246" s="361" t="s">
        <v>1016</v>
      </c>
      <c r="B1246" s="362">
        <v>1446</v>
      </c>
      <c r="C1246" s="362">
        <v>356</v>
      </c>
      <c r="D1246" s="363">
        <v>24.55</v>
      </c>
    </row>
    <row r="1247" ht="25" customHeight="1" spans="1:4">
      <c r="A1247" s="364" t="s">
        <v>90</v>
      </c>
      <c r="B1247" s="362">
        <v>270</v>
      </c>
      <c r="C1247" s="362">
        <v>346</v>
      </c>
      <c r="D1247" s="363">
        <v>127.78</v>
      </c>
    </row>
    <row r="1248" ht="25" customHeight="1" spans="1:4">
      <c r="A1248" s="364" t="s">
        <v>91</v>
      </c>
      <c r="B1248" s="362"/>
      <c r="C1248" s="362"/>
      <c r="D1248" s="363"/>
    </row>
    <row r="1249" ht="25" customHeight="1" spans="1:4">
      <c r="A1249" s="364" t="s">
        <v>92</v>
      </c>
      <c r="B1249" s="362"/>
      <c r="C1249" s="362"/>
      <c r="D1249" s="363"/>
    </row>
    <row r="1250" ht="25" customHeight="1" spans="1:4">
      <c r="A1250" s="364" t="s">
        <v>1017</v>
      </c>
      <c r="B1250" s="362"/>
      <c r="C1250" s="362"/>
      <c r="D1250" s="363"/>
    </row>
    <row r="1251" ht="25" customHeight="1" spans="1:4">
      <c r="A1251" s="364" t="s">
        <v>1018</v>
      </c>
      <c r="B1251" s="362"/>
      <c r="C1251" s="362"/>
      <c r="D1251" s="363"/>
    </row>
    <row r="1252" ht="25" customHeight="1" spans="1:4">
      <c r="A1252" s="364" t="s">
        <v>1019</v>
      </c>
      <c r="B1252" s="362">
        <v>1066</v>
      </c>
      <c r="C1252" s="362">
        <v>10</v>
      </c>
      <c r="D1252" s="363">
        <v>0.94</v>
      </c>
    </row>
    <row r="1253" ht="25" customHeight="1" spans="1:4">
      <c r="A1253" s="364" t="s">
        <v>1020</v>
      </c>
      <c r="B1253" s="362"/>
      <c r="C1253" s="362"/>
      <c r="D1253" s="363"/>
    </row>
    <row r="1254" ht="25" customHeight="1" spans="1:4">
      <c r="A1254" s="364" t="s">
        <v>1021</v>
      </c>
      <c r="B1254" s="362"/>
      <c r="C1254" s="362"/>
      <c r="D1254" s="363"/>
    </row>
    <row r="1255" ht="25" customHeight="1" spans="1:4">
      <c r="A1255" s="364" t="s">
        <v>1022</v>
      </c>
      <c r="B1255" s="362"/>
      <c r="C1255" s="362"/>
      <c r="D1255" s="363"/>
    </row>
    <row r="1256" ht="25" customHeight="1" spans="1:4">
      <c r="A1256" s="364" t="s">
        <v>99</v>
      </c>
      <c r="B1256" s="362"/>
      <c r="C1256" s="362"/>
      <c r="D1256" s="363"/>
    </row>
    <row r="1257" ht="25" customHeight="1" spans="1:4">
      <c r="A1257" s="364" t="s">
        <v>1023</v>
      </c>
      <c r="B1257" s="362">
        <v>110</v>
      </c>
      <c r="C1257" s="362"/>
      <c r="D1257" s="363">
        <v>0</v>
      </c>
    </row>
    <row r="1258" ht="25" customHeight="1" spans="1:4">
      <c r="A1258" s="361" t="s">
        <v>1024</v>
      </c>
      <c r="B1258" s="362">
        <v>360</v>
      </c>
      <c r="C1258" s="362">
        <v>437</v>
      </c>
      <c r="D1258" s="363">
        <v>121.39</v>
      </c>
    </row>
    <row r="1259" ht="25" customHeight="1" spans="1:4">
      <c r="A1259" s="364" t="s">
        <v>90</v>
      </c>
      <c r="B1259" s="362"/>
      <c r="C1259" s="362"/>
      <c r="D1259" s="363"/>
    </row>
    <row r="1260" ht="25" customHeight="1" spans="1:4">
      <c r="A1260" s="364" t="s">
        <v>91</v>
      </c>
      <c r="B1260" s="362"/>
      <c r="C1260" s="362"/>
      <c r="D1260" s="363"/>
    </row>
    <row r="1261" ht="25" customHeight="1" spans="1:4">
      <c r="A1261" s="364" t="s">
        <v>92</v>
      </c>
      <c r="B1261" s="362"/>
      <c r="C1261" s="362"/>
      <c r="D1261" s="363"/>
    </row>
    <row r="1262" ht="25" customHeight="1" spans="1:4">
      <c r="A1262" s="364" t="s">
        <v>1025</v>
      </c>
      <c r="B1262" s="362">
        <v>229</v>
      </c>
      <c r="C1262" s="362">
        <v>307</v>
      </c>
      <c r="D1262" s="363">
        <v>134.06</v>
      </c>
    </row>
    <row r="1263" ht="25" customHeight="1" spans="1:4">
      <c r="A1263" s="364" t="s">
        <v>1026</v>
      </c>
      <c r="B1263" s="362">
        <v>131</v>
      </c>
      <c r="C1263" s="362">
        <v>130</v>
      </c>
      <c r="D1263" s="363">
        <v>99.24</v>
      </c>
    </row>
    <row r="1264" ht="25" customHeight="1" spans="1:4">
      <c r="A1264" s="361" t="s">
        <v>1027</v>
      </c>
      <c r="B1264" s="362"/>
      <c r="C1264" s="362"/>
      <c r="D1264" s="363"/>
    </row>
    <row r="1265" ht="25" customHeight="1" spans="1:4">
      <c r="A1265" s="364" t="s">
        <v>90</v>
      </c>
      <c r="B1265" s="362"/>
      <c r="C1265" s="362"/>
      <c r="D1265" s="363"/>
    </row>
    <row r="1266" ht="25" customHeight="1" spans="1:4">
      <c r="A1266" s="364" t="s">
        <v>91</v>
      </c>
      <c r="B1266" s="362"/>
      <c r="C1266" s="362"/>
      <c r="D1266" s="363"/>
    </row>
    <row r="1267" ht="25" customHeight="1" spans="1:4">
      <c r="A1267" s="364" t="s">
        <v>92</v>
      </c>
      <c r="B1267" s="362"/>
      <c r="C1267" s="362"/>
      <c r="D1267" s="363"/>
    </row>
    <row r="1268" ht="25" customHeight="1" spans="1:4">
      <c r="A1268" s="364" t="s">
        <v>1028</v>
      </c>
      <c r="B1268" s="362"/>
      <c r="C1268" s="362"/>
      <c r="D1268" s="363"/>
    </row>
    <row r="1269" ht="25" customHeight="1" spans="1:4">
      <c r="A1269" s="364" t="s">
        <v>1029</v>
      </c>
      <c r="B1269" s="362"/>
      <c r="C1269" s="362"/>
      <c r="D1269" s="363"/>
    </row>
    <row r="1270" ht="25" customHeight="1" spans="1:4">
      <c r="A1270" s="361" t="s">
        <v>1030</v>
      </c>
      <c r="B1270" s="362"/>
      <c r="C1270" s="362"/>
      <c r="D1270" s="363"/>
    </row>
    <row r="1271" ht="25" customHeight="1" spans="1:4">
      <c r="A1271" s="364" t="s">
        <v>90</v>
      </c>
      <c r="B1271" s="362"/>
      <c r="C1271" s="362"/>
      <c r="D1271" s="363"/>
    </row>
    <row r="1272" ht="25" customHeight="1" spans="1:4">
      <c r="A1272" s="364" t="s">
        <v>91</v>
      </c>
      <c r="B1272" s="362"/>
      <c r="C1272" s="362"/>
      <c r="D1272" s="363"/>
    </row>
    <row r="1273" ht="25" customHeight="1" spans="1:4">
      <c r="A1273" s="364" t="s">
        <v>92</v>
      </c>
      <c r="B1273" s="362"/>
      <c r="C1273" s="362"/>
      <c r="D1273" s="363"/>
    </row>
    <row r="1274" ht="25" customHeight="1" spans="1:4">
      <c r="A1274" s="364" t="s">
        <v>1031</v>
      </c>
      <c r="B1274" s="362"/>
      <c r="C1274" s="362"/>
      <c r="D1274" s="363"/>
    </row>
    <row r="1275" ht="25" customHeight="1" spans="1:4">
      <c r="A1275" s="364" t="s">
        <v>1032</v>
      </c>
      <c r="B1275" s="362"/>
      <c r="C1275" s="362"/>
      <c r="D1275" s="363"/>
    </row>
    <row r="1276" ht="25" customHeight="1" spans="1:4">
      <c r="A1276" s="364" t="s">
        <v>99</v>
      </c>
      <c r="B1276" s="362"/>
      <c r="C1276" s="362"/>
      <c r="D1276" s="363"/>
    </row>
    <row r="1277" ht="25" customHeight="1" spans="1:4">
      <c r="A1277" s="364" t="s">
        <v>1033</v>
      </c>
      <c r="B1277" s="362"/>
      <c r="C1277" s="362"/>
      <c r="D1277" s="363"/>
    </row>
    <row r="1278" ht="25" customHeight="1" spans="1:4">
      <c r="A1278" s="361" t="s">
        <v>1034</v>
      </c>
      <c r="B1278" s="362">
        <v>61</v>
      </c>
      <c r="C1278" s="362">
        <v>77</v>
      </c>
      <c r="D1278" s="363">
        <v>126.23</v>
      </c>
    </row>
    <row r="1279" ht="25" customHeight="1" spans="1:4">
      <c r="A1279" s="364" t="s">
        <v>90</v>
      </c>
      <c r="B1279" s="362">
        <v>58</v>
      </c>
      <c r="C1279" s="362">
        <v>71</v>
      </c>
      <c r="D1279" s="363">
        <v>122.41</v>
      </c>
    </row>
    <row r="1280" ht="25" customHeight="1" spans="1:4">
      <c r="A1280" s="364" t="s">
        <v>91</v>
      </c>
      <c r="B1280" s="362"/>
      <c r="C1280" s="362"/>
      <c r="D1280" s="363"/>
    </row>
    <row r="1281" ht="25" customHeight="1" spans="1:4">
      <c r="A1281" s="364" t="s">
        <v>92</v>
      </c>
      <c r="B1281" s="362"/>
      <c r="C1281" s="362"/>
      <c r="D1281" s="363"/>
    </row>
    <row r="1282" ht="25" customHeight="1" spans="1:4">
      <c r="A1282" s="364" t="s">
        <v>1035</v>
      </c>
      <c r="B1282" s="362">
        <v>1</v>
      </c>
      <c r="C1282" s="362"/>
      <c r="D1282" s="363">
        <v>0</v>
      </c>
    </row>
    <row r="1283" ht="25" customHeight="1" spans="1:4">
      <c r="A1283" s="364" t="s">
        <v>1036</v>
      </c>
      <c r="B1283" s="362">
        <v>1</v>
      </c>
      <c r="C1283" s="362">
        <v>0</v>
      </c>
      <c r="D1283" s="363">
        <v>0</v>
      </c>
    </row>
    <row r="1284" ht="25" customHeight="1" spans="1:4">
      <c r="A1284" s="364" t="s">
        <v>1037</v>
      </c>
      <c r="B1284" s="362">
        <v>1</v>
      </c>
      <c r="C1284" s="362">
        <v>2</v>
      </c>
      <c r="D1284" s="363">
        <v>200</v>
      </c>
    </row>
    <row r="1285" ht="25" customHeight="1" spans="1:4">
      <c r="A1285" s="364" t="s">
        <v>1038</v>
      </c>
      <c r="B1285" s="362"/>
      <c r="C1285" s="362">
        <v>2</v>
      </c>
      <c r="D1285" s="363"/>
    </row>
    <row r="1286" ht="25" customHeight="1" spans="1:4">
      <c r="A1286" s="364" t="s">
        <v>1039</v>
      </c>
      <c r="B1286" s="362"/>
      <c r="C1286" s="362">
        <v>2</v>
      </c>
      <c r="D1286" s="363"/>
    </row>
    <row r="1287" ht="25" customHeight="1" spans="1:4">
      <c r="A1287" s="364" t="s">
        <v>1040</v>
      </c>
      <c r="B1287" s="362"/>
      <c r="C1287" s="362"/>
      <c r="D1287" s="363"/>
    </row>
    <row r="1288" ht="25" customHeight="1" spans="1:4">
      <c r="A1288" s="364" t="s">
        <v>1041</v>
      </c>
      <c r="B1288" s="362"/>
      <c r="C1288" s="362"/>
      <c r="D1288" s="363"/>
    </row>
    <row r="1289" ht="25" customHeight="1" spans="1:4">
      <c r="A1289" s="364" t="s">
        <v>1042</v>
      </c>
      <c r="B1289" s="362"/>
      <c r="C1289" s="362"/>
      <c r="D1289" s="363"/>
    </row>
    <row r="1290" ht="25" customHeight="1" spans="1:4">
      <c r="A1290" s="364" t="s">
        <v>1043</v>
      </c>
      <c r="B1290" s="362"/>
      <c r="C1290" s="362"/>
      <c r="D1290" s="363"/>
    </row>
    <row r="1291" ht="25" customHeight="1" spans="1:4">
      <c r="A1291" s="361" t="s">
        <v>1044</v>
      </c>
      <c r="B1291" s="362">
        <v>1508</v>
      </c>
      <c r="C1291" s="362">
        <v>140</v>
      </c>
      <c r="D1291" s="363">
        <v>9.28</v>
      </c>
    </row>
    <row r="1292" ht="25" customHeight="1" spans="1:4">
      <c r="A1292" s="364" t="s">
        <v>1045</v>
      </c>
      <c r="B1292" s="362">
        <v>1508</v>
      </c>
      <c r="C1292" s="362">
        <v>18</v>
      </c>
      <c r="D1292" s="363">
        <v>1.19</v>
      </c>
    </row>
    <row r="1293" ht="25" customHeight="1" spans="1:4">
      <c r="A1293" s="364" t="s">
        <v>1046</v>
      </c>
      <c r="B1293" s="362"/>
      <c r="C1293" s="362">
        <v>22</v>
      </c>
      <c r="D1293" s="363"/>
    </row>
    <row r="1294" ht="25" customHeight="1" spans="1:4">
      <c r="A1294" s="364" t="s">
        <v>1047</v>
      </c>
      <c r="B1294" s="362"/>
      <c r="C1294" s="362">
        <v>100</v>
      </c>
      <c r="D1294" s="363"/>
    </row>
    <row r="1295" ht="25" customHeight="1" spans="1:4">
      <c r="A1295" s="361" t="s">
        <v>1048</v>
      </c>
      <c r="B1295" s="362">
        <v>30</v>
      </c>
      <c r="C1295" s="362">
        <v>0</v>
      </c>
      <c r="D1295" s="363">
        <v>0</v>
      </c>
    </row>
    <row r="1296" ht="25" customHeight="1" spans="1:4">
      <c r="A1296" s="364" t="s">
        <v>1049</v>
      </c>
      <c r="B1296" s="362"/>
      <c r="C1296" s="362">
        <v>0</v>
      </c>
      <c r="D1296" s="363"/>
    </row>
    <row r="1297" ht="25" customHeight="1" spans="1:4">
      <c r="A1297" s="364" t="s">
        <v>1050</v>
      </c>
      <c r="B1297" s="362">
        <v>30</v>
      </c>
      <c r="C1297" s="362"/>
      <c r="D1297" s="363">
        <v>0</v>
      </c>
    </row>
    <row r="1298" ht="25" customHeight="1" spans="1:4">
      <c r="A1298" s="364" t="s">
        <v>1051</v>
      </c>
      <c r="B1298" s="362"/>
      <c r="C1298" s="362"/>
      <c r="D1298" s="363"/>
    </row>
    <row r="1299" ht="25" customHeight="1" spans="1:4">
      <c r="A1299" s="364" t="s">
        <v>1052</v>
      </c>
      <c r="B1299" s="362"/>
      <c r="C1299" s="362"/>
      <c r="D1299" s="363"/>
    </row>
    <row r="1300" ht="39" customHeight="1" spans="1:4">
      <c r="A1300" s="364" t="s">
        <v>1053</v>
      </c>
      <c r="B1300" s="362"/>
      <c r="C1300" s="362"/>
      <c r="D1300" s="363"/>
    </row>
    <row r="1301" ht="25" customHeight="1" spans="1:4">
      <c r="A1301" s="361" t="s">
        <v>1054</v>
      </c>
      <c r="B1301" s="362"/>
      <c r="C1301" s="362"/>
      <c r="D1301" s="363"/>
    </row>
    <row r="1302" ht="25" customHeight="1" spans="1:4">
      <c r="A1302" s="361" t="s">
        <v>228</v>
      </c>
      <c r="B1302" s="362"/>
      <c r="C1302" s="362"/>
      <c r="D1302" s="363"/>
    </row>
    <row r="1303" ht="25" customHeight="1" spans="1:4">
      <c r="A1303" s="361" t="s">
        <v>64</v>
      </c>
      <c r="B1303" s="362">
        <v>200</v>
      </c>
      <c r="C1303" s="362">
        <v>2800</v>
      </c>
      <c r="D1303" s="363">
        <v>1400</v>
      </c>
    </row>
    <row r="1304" ht="25" customHeight="1" spans="1:4">
      <c r="A1304" s="361" t="s">
        <v>65</v>
      </c>
      <c r="B1304" s="362"/>
      <c r="C1304" s="362">
        <v>2901</v>
      </c>
      <c r="D1304" s="363"/>
    </row>
    <row r="1305" ht="25" customHeight="1" spans="1:4">
      <c r="A1305" s="361" t="s">
        <v>1055</v>
      </c>
      <c r="B1305" s="362">
        <v>2819</v>
      </c>
      <c r="C1305" s="362">
        <v>2901</v>
      </c>
      <c r="D1305" s="363">
        <v>102.91</v>
      </c>
    </row>
    <row r="1306" ht="25" customHeight="1" spans="1:4">
      <c r="A1306" s="364" t="s">
        <v>1056</v>
      </c>
      <c r="B1306" s="362">
        <v>2819</v>
      </c>
      <c r="C1306" s="362">
        <v>2901</v>
      </c>
      <c r="D1306" s="363">
        <v>102.91</v>
      </c>
    </row>
    <row r="1307" ht="39" customHeight="1" spans="1:4">
      <c r="A1307" s="364" t="s">
        <v>1057</v>
      </c>
      <c r="B1307" s="362"/>
      <c r="C1307" s="362"/>
      <c r="D1307" s="363"/>
    </row>
    <row r="1308" ht="41" customHeight="1" spans="1:4">
      <c r="A1308" s="364" t="s">
        <v>1058</v>
      </c>
      <c r="B1308" s="362"/>
      <c r="C1308" s="362"/>
      <c r="D1308" s="363"/>
    </row>
    <row r="1309" ht="25" customHeight="1" spans="1:4">
      <c r="A1309" s="364" t="s">
        <v>1059</v>
      </c>
      <c r="B1309" s="362"/>
      <c r="C1309" s="362"/>
      <c r="D1309" s="363"/>
    </row>
    <row r="1310" ht="25" customHeight="1" spans="1:4">
      <c r="A1310" s="361" t="s">
        <v>66</v>
      </c>
      <c r="B1310" s="362">
        <v>13</v>
      </c>
      <c r="C1310" s="362">
        <v>1</v>
      </c>
      <c r="D1310" s="363">
        <v>7.69</v>
      </c>
    </row>
    <row r="1311" ht="25" customHeight="1" spans="1:4">
      <c r="A1311" s="364" t="s">
        <v>1060</v>
      </c>
      <c r="B1311" s="362">
        <v>13</v>
      </c>
      <c r="C1311" s="362">
        <v>1</v>
      </c>
      <c r="D1311" s="363">
        <v>7.69</v>
      </c>
    </row>
    <row r="1312" ht="25" customHeight="1" spans="1:4">
      <c r="A1312" s="361" t="s">
        <v>67</v>
      </c>
      <c r="B1312" s="362"/>
      <c r="C1312" s="362">
        <v>0</v>
      </c>
      <c r="D1312" s="363"/>
    </row>
    <row r="1313" ht="25" customHeight="1" spans="1:4">
      <c r="A1313" s="364" t="s">
        <v>1061</v>
      </c>
      <c r="B1313" s="362"/>
      <c r="C1313" s="362"/>
      <c r="D1313" s="363"/>
    </row>
    <row r="1314" ht="25" customHeight="1" spans="1:4">
      <c r="A1314" s="364" t="s">
        <v>916</v>
      </c>
      <c r="B1314" s="362"/>
      <c r="C1314" s="362">
        <v>0</v>
      </c>
      <c r="D1314" s="363"/>
    </row>
    <row r="1315" ht="25" customHeight="1" spans="1:4">
      <c r="A1315" s="361" t="s">
        <v>228</v>
      </c>
      <c r="B1315" s="362"/>
      <c r="C1315" s="362"/>
      <c r="D1315" s="363"/>
    </row>
    <row r="1316" ht="25" customHeight="1" spans="1:4">
      <c r="A1316" s="361"/>
      <c r="B1316" s="362"/>
      <c r="C1316" s="362"/>
      <c r="D1316" s="363"/>
    </row>
    <row r="1317" ht="25" customHeight="1" spans="1:4">
      <c r="A1317" s="372" t="s">
        <v>1062</v>
      </c>
      <c r="B1317" s="373">
        <v>282519</v>
      </c>
      <c r="C1317" s="362">
        <v>279999</v>
      </c>
      <c r="D1317" s="363">
        <v>99.11</v>
      </c>
    </row>
  </sheetData>
  <autoFilter ref="A3:D1317">
    <extLst/>
  </autoFilter>
  <mergeCells count="1">
    <mergeCell ref="A1:D1"/>
  </mergeCells>
  <printOptions horizontalCentered="1"/>
  <pageMargins left="0.471527777777778" right="0.393055555555556" top="1.14166666666667" bottom="0.747916666666667" header="0.313888888888889" footer="0.313888888888889"/>
  <pageSetup paperSize="9" scale="7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Normal="100" topLeftCell="A25" workbookViewId="0">
      <selection activeCell="E13" sqref="E13"/>
    </sheetView>
  </sheetViews>
  <sheetFormatPr defaultColWidth="9" defaultRowHeight="13.5" outlineLevelCol="1"/>
  <cols>
    <col min="1" max="1" width="79" customWidth="1"/>
    <col min="2" max="2" width="36.5" customWidth="1"/>
  </cols>
  <sheetData>
    <row r="1" ht="45" customHeight="1" spans="1:2">
      <c r="A1" s="347" t="s">
        <v>1063</v>
      </c>
      <c r="B1" s="347"/>
    </row>
    <row r="2" ht="20.1" customHeight="1" spans="1:2">
      <c r="A2" s="348"/>
      <c r="B2" s="349" t="s">
        <v>2</v>
      </c>
    </row>
    <row r="3" ht="45" customHeight="1" spans="1:2">
      <c r="A3" s="350" t="s">
        <v>1064</v>
      </c>
      <c r="B3" s="122" t="s">
        <v>5</v>
      </c>
    </row>
    <row r="4" ht="18.75" spans="1:2">
      <c r="A4" s="351" t="s">
        <v>1065</v>
      </c>
      <c r="B4" s="352">
        <v>76982</v>
      </c>
    </row>
    <row r="5" ht="30" customHeight="1" spans="1:2">
      <c r="A5" s="353" t="s">
        <v>1066</v>
      </c>
      <c r="B5" s="352">
        <v>38170</v>
      </c>
    </row>
    <row r="6" ht="30" customHeight="1" spans="1:2">
      <c r="A6" s="353" t="s">
        <v>1067</v>
      </c>
      <c r="B6" s="352">
        <v>12351</v>
      </c>
    </row>
    <row r="7" ht="30" customHeight="1" spans="1:2">
      <c r="A7" s="353" t="s">
        <v>1068</v>
      </c>
      <c r="B7" s="352">
        <v>4622</v>
      </c>
    </row>
    <row r="8" ht="30" customHeight="1" spans="1:2">
      <c r="A8" s="353" t="s">
        <v>1069</v>
      </c>
      <c r="B8" s="352">
        <v>21839</v>
      </c>
    </row>
    <row r="9" ht="30" customHeight="1" spans="1:2">
      <c r="A9" s="351" t="s">
        <v>1070</v>
      </c>
      <c r="B9" s="352">
        <v>35825</v>
      </c>
    </row>
    <row r="10" ht="30" customHeight="1" spans="1:2">
      <c r="A10" s="353" t="s">
        <v>1071</v>
      </c>
      <c r="B10" s="352">
        <v>8989</v>
      </c>
    </row>
    <row r="11" ht="30" customHeight="1" spans="1:2">
      <c r="A11" s="353" t="s">
        <v>1072</v>
      </c>
      <c r="B11" s="352">
        <v>162</v>
      </c>
    </row>
    <row r="12" ht="30" customHeight="1" spans="1:2">
      <c r="A12" s="353" t="s">
        <v>1073</v>
      </c>
      <c r="B12" s="352">
        <v>438</v>
      </c>
    </row>
    <row r="13" ht="30" customHeight="1" spans="1:2">
      <c r="A13" s="353" t="s">
        <v>1074</v>
      </c>
      <c r="B13" s="352">
        <v>12</v>
      </c>
    </row>
    <row r="14" ht="30" customHeight="1" spans="1:2">
      <c r="A14" s="353" t="s">
        <v>1075</v>
      </c>
      <c r="B14" s="352">
        <v>678</v>
      </c>
    </row>
    <row r="15" ht="30" customHeight="1" spans="1:2">
      <c r="A15" s="353" t="s">
        <v>1076</v>
      </c>
      <c r="B15" s="352">
        <v>265</v>
      </c>
    </row>
    <row r="16" ht="30" customHeight="1" spans="1:2">
      <c r="A16" s="353" t="s">
        <v>1077</v>
      </c>
      <c r="B16" s="352"/>
    </row>
    <row r="17" ht="30" customHeight="1" spans="1:2">
      <c r="A17" s="353" t="s">
        <v>1078</v>
      </c>
      <c r="B17" s="352">
        <v>312</v>
      </c>
    </row>
    <row r="18" ht="30" customHeight="1" spans="1:2">
      <c r="A18" s="353" t="s">
        <v>1079</v>
      </c>
      <c r="B18" s="352">
        <v>56</v>
      </c>
    </row>
    <row r="19" ht="30" customHeight="1" spans="1:2">
      <c r="A19" s="353" t="s">
        <v>1080</v>
      </c>
      <c r="B19" s="352">
        <v>24913</v>
      </c>
    </row>
    <row r="20" ht="30" customHeight="1" spans="1:2">
      <c r="A20" s="351" t="s">
        <v>1081</v>
      </c>
      <c r="B20" s="352">
        <v>40733</v>
      </c>
    </row>
    <row r="21" ht="30" customHeight="1" spans="1:2">
      <c r="A21" s="353" t="s">
        <v>1082</v>
      </c>
      <c r="B21" s="352">
        <v>26</v>
      </c>
    </row>
    <row r="22" ht="30" customHeight="1" spans="1:2">
      <c r="A22" s="351" t="s">
        <v>1083</v>
      </c>
      <c r="B22" s="352">
        <v>51971</v>
      </c>
    </row>
    <row r="23" ht="30" customHeight="1" spans="1:2">
      <c r="A23" s="353" t="s">
        <v>1084</v>
      </c>
      <c r="B23" s="352">
        <v>48130</v>
      </c>
    </row>
    <row r="24" ht="30" customHeight="1" spans="1:2">
      <c r="A24" s="353" t="s">
        <v>1085</v>
      </c>
      <c r="B24" s="352">
        <v>2883</v>
      </c>
    </row>
    <row r="25" ht="30" customHeight="1" spans="1:2">
      <c r="A25" s="351" t="s">
        <v>1086</v>
      </c>
      <c r="B25" s="352">
        <v>15291</v>
      </c>
    </row>
    <row r="26" ht="30" customHeight="1" spans="1:2">
      <c r="A26" s="353" t="s">
        <v>1087</v>
      </c>
      <c r="B26" s="352">
        <v>5438</v>
      </c>
    </row>
    <row r="27" ht="30" customHeight="1" spans="1:2">
      <c r="A27" s="351" t="s">
        <v>1088</v>
      </c>
      <c r="B27" s="352">
        <v>49502</v>
      </c>
    </row>
    <row r="28" ht="30" customHeight="1" spans="1:2">
      <c r="A28" s="353" t="s">
        <v>1089</v>
      </c>
      <c r="B28" s="352">
        <v>14711</v>
      </c>
    </row>
    <row r="29" ht="30" customHeight="1" spans="1:2">
      <c r="A29" s="353" t="s">
        <v>1090</v>
      </c>
      <c r="B29" s="352">
        <v>6917</v>
      </c>
    </row>
    <row r="30" ht="30" customHeight="1" spans="1:2">
      <c r="A30" s="353" t="s">
        <v>1091</v>
      </c>
      <c r="B30" s="352">
        <v>2657</v>
      </c>
    </row>
    <row r="31" ht="30" customHeight="1" spans="1:2">
      <c r="A31" s="354" t="s">
        <v>1092</v>
      </c>
      <c r="B31" s="355">
        <f>B27+B25+B22+B20+B9+B4</f>
        <v>270304</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2"/>
  <sheetViews>
    <sheetView showZeros="0" view="pageBreakPreview" zoomScaleNormal="100" workbookViewId="0">
      <selection activeCell="B9" sqref="B9"/>
    </sheetView>
  </sheetViews>
  <sheetFormatPr defaultColWidth="9" defaultRowHeight="13.5" outlineLevelCol="1"/>
  <cols>
    <col min="1" max="1" width="69.625" style="172" customWidth="1"/>
    <col min="2" max="2" width="45.625" customWidth="1"/>
  </cols>
  <sheetData>
    <row r="1" s="242" customFormat="1" ht="45" customHeight="1" spans="1:2">
      <c r="A1" s="342" t="s">
        <v>1093</v>
      </c>
      <c r="B1" s="343"/>
    </row>
    <row r="2" ht="20.1" customHeight="1" spans="1:2">
      <c r="A2" s="344"/>
      <c r="B2" s="316" t="s">
        <v>2</v>
      </c>
    </row>
    <row r="3" ht="45" customHeight="1" spans="1:2">
      <c r="A3" s="170" t="s">
        <v>1094</v>
      </c>
      <c r="B3" s="122" t="s">
        <v>5</v>
      </c>
    </row>
    <row r="4" ht="35.1" customHeight="1" spans="1:2">
      <c r="A4" s="345" t="s">
        <v>1095</v>
      </c>
      <c r="B4" s="196"/>
    </row>
    <row r="5" ht="35.1" customHeight="1" spans="1:2">
      <c r="A5" s="345" t="s">
        <v>1096</v>
      </c>
      <c r="B5" s="345"/>
    </row>
    <row r="6" ht="35.1" customHeight="1" spans="1:2">
      <c r="A6" s="345" t="s">
        <v>1097</v>
      </c>
      <c r="B6" s="196"/>
    </row>
    <row r="7" ht="35.1" customHeight="1" spans="1:2">
      <c r="A7" s="345" t="s">
        <v>1096</v>
      </c>
      <c r="B7" s="196"/>
    </row>
    <row r="8" ht="35.1" customHeight="1" spans="1:2">
      <c r="A8" s="345" t="s">
        <v>1098</v>
      </c>
      <c r="B8" s="196"/>
    </row>
    <row r="9" ht="35.1" customHeight="1" spans="1:2">
      <c r="A9" s="345" t="s">
        <v>1096</v>
      </c>
      <c r="B9" s="196"/>
    </row>
    <row r="10" ht="35.1" customHeight="1" spans="1:2">
      <c r="A10" s="345" t="s">
        <v>1099</v>
      </c>
      <c r="B10" s="196"/>
    </row>
    <row r="11" ht="35.1" customHeight="1" spans="1:2">
      <c r="A11" s="345" t="s">
        <v>1096</v>
      </c>
      <c r="B11" s="196"/>
    </row>
    <row r="12" ht="35.1" customHeight="1" spans="1:2">
      <c r="A12" s="345" t="s">
        <v>1100</v>
      </c>
      <c r="B12" s="196"/>
    </row>
    <row r="13" ht="35.1" customHeight="1" spans="1:2">
      <c r="A13" s="345" t="s">
        <v>1096</v>
      </c>
      <c r="B13" s="196"/>
    </row>
    <row r="14" ht="35.1" customHeight="1" spans="1:2">
      <c r="A14" s="345" t="s">
        <v>1101</v>
      </c>
      <c r="B14" s="196"/>
    </row>
    <row r="15" ht="35.1" customHeight="1" spans="1:2">
      <c r="A15" s="345" t="s">
        <v>1096</v>
      </c>
      <c r="B15" s="196"/>
    </row>
    <row r="16" ht="35.1" customHeight="1" spans="1:2">
      <c r="A16" s="345" t="s">
        <v>1102</v>
      </c>
      <c r="B16" s="196"/>
    </row>
    <row r="17" ht="35.1" customHeight="1" spans="1:2">
      <c r="A17" s="345" t="s">
        <v>1096</v>
      </c>
      <c r="B17" s="196"/>
    </row>
    <row r="18" ht="35.1" customHeight="1" spans="1:2">
      <c r="A18" s="345" t="s">
        <v>1103</v>
      </c>
      <c r="B18" s="196"/>
    </row>
    <row r="19" ht="35.1" customHeight="1" spans="1:2">
      <c r="A19" s="345" t="s">
        <v>1096</v>
      </c>
      <c r="B19" s="196"/>
    </row>
    <row r="20" ht="35.1" customHeight="1" spans="1:2">
      <c r="A20" s="345" t="s">
        <v>1104</v>
      </c>
      <c r="B20" s="196"/>
    </row>
    <row r="21" ht="35.1" customHeight="1" spans="1:2">
      <c r="A21" s="345" t="s">
        <v>1096</v>
      </c>
      <c r="B21" s="196"/>
    </row>
    <row r="22" ht="35.1" customHeight="1" spans="1:2">
      <c r="A22" s="345" t="s">
        <v>1105</v>
      </c>
      <c r="B22" s="196"/>
    </row>
    <row r="23" ht="35.1" customHeight="1" spans="1:2">
      <c r="A23" s="345" t="s">
        <v>1096</v>
      </c>
      <c r="B23" s="196"/>
    </row>
    <row r="24" ht="35.1" customHeight="1" spans="1:2">
      <c r="A24" s="345" t="s">
        <v>1106</v>
      </c>
      <c r="B24" s="196"/>
    </row>
    <row r="25" ht="35.1" customHeight="1" spans="1:2">
      <c r="A25" s="345" t="s">
        <v>1096</v>
      </c>
      <c r="B25" s="196"/>
    </row>
    <row r="26" ht="35.1" customHeight="1" spans="1:2">
      <c r="A26" s="345" t="s">
        <v>1107</v>
      </c>
      <c r="B26" s="196"/>
    </row>
    <row r="27" ht="35.1" customHeight="1" spans="1:2">
      <c r="A27" s="345" t="s">
        <v>1096</v>
      </c>
      <c r="B27" s="196"/>
    </row>
    <row r="28" ht="35.1" customHeight="1" spans="1:2">
      <c r="A28" s="345" t="s">
        <v>1108</v>
      </c>
      <c r="B28" s="196"/>
    </row>
    <row r="29" ht="35.1" customHeight="1" spans="1:2">
      <c r="A29" s="345" t="s">
        <v>1096</v>
      </c>
      <c r="B29" s="196"/>
    </row>
    <row r="30" ht="35.1" customHeight="1" spans="1:2">
      <c r="A30" s="345" t="s">
        <v>1109</v>
      </c>
      <c r="B30" s="196"/>
    </row>
    <row r="31" ht="35.1" customHeight="1" spans="1:2">
      <c r="A31" s="345" t="s">
        <v>1096</v>
      </c>
      <c r="B31" s="196"/>
    </row>
    <row r="32" ht="35.1" customHeight="1" spans="1:2">
      <c r="A32" s="345" t="s">
        <v>1110</v>
      </c>
      <c r="B32" s="196"/>
    </row>
    <row r="33" ht="35.1" customHeight="1" spans="1:2">
      <c r="A33" s="345" t="s">
        <v>1096</v>
      </c>
      <c r="B33" s="196"/>
    </row>
    <row r="34" ht="35.1" customHeight="1" spans="1:2">
      <c r="A34" s="345" t="s">
        <v>1111</v>
      </c>
      <c r="B34" s="196"/>
    </row>
    <row r="35" ht="35.1" customHeight="1" spans="1:2">
      <c r="A35" s="345" t="s">
        <v>1096</v>
      </c>
      <c r="B35" s="196"/>
    </row>
    <row r="36" ht="35.1" customHeight="1" spans="1:2">
      <c r="A36" s="345" t="s">
        <v>1112</v>
      </c>
      <c r="B36" s="196"/>
    </row>
    <row r="37" ht="35.1" customHeight="1" spans="1:2">
      <c r="A37" s="345" t="s">
        <v>1096</v>
      </c>
      <c r="B37" s="196"/>
    </row>
    <row r="38" ht="35.1" customHeight="1" spans="1:2">
      <c r="A38" s="345" t="s">
        <v>1113</v>
      </c>
      <c r="B38" s="196"/>
    </row>
    <row r="39" ht="35.1" customHeight="1" spans="1:2">
      <c r="A39" s="345" t="s">
        <v>1096</v>
      </c>
      <c r="B39" s="196"/>
    </row>
    <row r="40" ht="35.1" customHeight="1" spans="1:2">
      <c r="A40" s="345" t="s">
        <v>1114</v>
      </c>
      <c r="B40" s="196"/>
    </row>
    <row r="41" ht="35.1" customHeight="1" spans="1:2">
      <c r="A41" s="345" t="s">
        <v>1096</v>
      </c>
      <c r="B41" s="196"/>
    </row>
    <row r="42" ht="35.1" customHeight="1" spans="1:2">
      <c r="A42" s="346" t="s">
        <v>1115</v>
      </c>
      <c r="B42" s="201"/>
    </row>
  </sheetData>
  <autoFilter ref="A3:B42">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showZeros="0" view="pageBreakPreview" zoomScaleNormal="100" workbookViewId="0">
      <selection activeCell="I3" sqref="I3"/>
    </sheetView>
  </sheetViews>
  <sheetFormatPr defaultColWidth="9" defaultRowHeight="14.25"/>
  <cols>
    <col min="1" max="1" width="43.625" style="156" customWidth="1"/>
    <col min="2" max="2" width="20.625" style="158" customWidth="1"/>
    <col min="3" max="3" width="20.625" style="156" customWidth="1"/>
    <col min="4" max="4" width="20" style="156" customWidth="1"/>
    <col min="5" max="5" width="20" style="283" customWidth="1"/>
    <col min="6" max="9" width="12.625" style="156"/>
    <col min="10" max="16381" width="9" style="156"/>
    <col min="16382" max="16383" width="35.625" style="156"/>
    <col min="16384" max="16384" width="9" style="156"/>
  </cols>
  <sheetData>
    <row r="1" ht="45" customHeight="1" spans="1:5">
      <c r="A1" s="330" t="s">
        <v>1116</v>
      </c>
      <c r="B1" s="330"/>
      <c r="C1" s="330"/>
      <c r="D1" s="330"/>
      <c r="E1" s="330"/>
    </row>
    <row r="2" ht="20.1" customHeight="1" spans="1:5">
      <c r="A2" s="162"/>
      <c r="B2" s="162"/>
      <c r="C2" s="331"/>
      <c r="D2" s="331"/>
      <c r="E2" s="316" t="s">
        <v>2</v>
      </c>
    </row>
    <row r="3" s="157" customFormat="1" ht="45" customHeight="1" spans="1:5">
      <c r="A3" s="164" t="s">
        <v>1117</v>
      </c>
      <c r="B3" s="164" t="s">
        <v>1118</v>
      </c>
      <c r="C3" s="332" t="s">
        <v>1119</v>
      </c>
      <c r="D3" s="332" t="s">
        <v>1120</v>
      </c>
      <c r="E3" s="332" t="s">
        <v>1121</v>
      </c>
    </row>
    <row r="4" ht="36" customHeight="1" spans="1:7">
      <c r="A4" s="333" t="s">
        <v>1122</v>
      </c>
      <c r="B4" s="334"/>
      <c r="C4" s="334"/>
      <c r="D4" s="334"/>
      <c r="E4" s="334"/>
      <c r="G4" s="335"/>
    </row>
    <row r="5" ht="36" customHeight="1" spans="1:10">
      <c r="A5" s="336" t="s">
        <v>1123</v>
      </c>
      <c r="B5" s="166"/>
      <c r="C5" s="166"/>
      <c r="D5" s="166"/>
      <c r="E5" s="337"/>
      <c r="J5" s="156" t="s">
        <v>1124</v>
      </c>
    </row>
    <row r="6" ht="36" customHeight="1" spans="1:5">
      <c r="A6" s="336" t="s">
        <v>1125</v>
      </c>
      <c r="B6" s="166"/>
      <c r="C6" s="166"/>
      <c r="D6" s="166"/>
      <c r="E6" s="337"/>
    </row>
    <row r="7" ht="36" customHeight="1" spans="1:5">
      <c r="A7" s="336" t="s">
        <v>1126</v>
      </c>
      <c r="B7" s="166"/>
      <c r="C7" s="166"/>
      <c r="D7" s="166"/>
      <c r="E7" s="337"/>
    </row>
    <row r="8" ht="36" customHeight="1" spans="1:5">
      <c r="A8" s="336" t="s">
        <v>1127</v>
      </c>
      <c r="B8" s="166"/>
      <c r="C8" s="166"/>
      <c r="D8" s="166"/>
      <c r="E8" s="337"/>
    </row>
    <row r="9" ht="36" customHeight="1" spans="1:5">
      <c r="A9" s="336" t="s">
        <v>1128</v>
      </c>
      <c r="B9" s="166"/>
      <c r="C9" s="166"/>
      <c r="D9" s="166"/>
      <c r="E9" s="337"/>
    </row>
    <row r="10" ht="36" customHeight="1" spans="1:5">
      <c r="A10" s="336" t="s">
        <v>1129</v>
      </c>
      <c r="B10" s="166"/>
      <c r="C10" s="166"/>
      <c r="D10" s="166"/>
      <c r="E10" s="337"/>
    </row>
    <row r="11" ht="36" customHeight="1" spans="1:5">
      <c r="A11" s="336" t="s">
        <v>1130</v>
      </c>
      <c r="B11" s="166"/>
      <c r="C11" s="166"/>
      <c r="D11" s="166"/>
      <c r="E11" s="337"/>
    </row>
    <row r="12" ht="36" customHeight="1" spans="1:5">
      <c r="A12" s="336" t="s">
        <v>1131</v>
      </c>
      <c r="B12" s="166"/>
      <c r="C12" s="166"/>
      <c r="D12" s="166"/>
      <c r="E12" s="337"/>
    </row>
    <row r="13" ht="36" customHeight="1" spans="1:5">
      <c r="A13" s="336" t="s">
        <v>1132</v>
      </c>
      <c r="B13" s="166"/>
      <c r="C13" s="166"/>
      <c r="D13" s="166"/>
      <c r="E13" s="337"/>
    </row>
    <row r="14" ht="36" customHeight="1" spans="1:5">
      <c r="A14" s="336" t="s">
        <v>1133</v>
      </c>
      <c r="B14" s="166"/>
      <c r="C14" s="166"/>
      <c r="D14" s="166"/>
      <c r="E14" s="337"/>
    </row>
    <row r="15" ht="36" customHeight="1" spans="1:5">
      <c r="A15" s="336" t="s">
        <v>1134</v>
      </c>
      <c r="B15" s="166"/>
      <c r="C15" s="166"/>
      <c r="D15" s="166"/>
      <c r="E15" s="337"/>
    </row>
    <row r="16" ht="36" customHeight="1" spans="1:5">
      <c r="A16" s="336" t="s">
        <v>1135</v>
      </c>
      <c r="B16" s="166"/>
      <c r="C16" s="166"/>
      <c r="D16" s="166"/>
      <c r="E16" s="337"/>
    </row>
    <row r="17" ht="36" customHeight="1" spans="1:5">
      <c r="A17" s="336" t="s">
        <v>1136</v>
      </c>
      <c r="B17" s="166"/>
      <c r="C17" s="166"/>
      <c r="D17" s="166"/>
      <c r="E17" s="337"/>
    </row>
    <row r="18" ht="36" customHeight="1" spans="1:5">
      <c r="A18" s="336" t="s">
        <v>1137</v>
      </c>
      <c r="B18" s="166"/>
      <c r="C18" s="166"/>
      <c r="D18" s="166"/>
      <c r="E18" s="337"/>
    </row>
    <row r="19" ht="36" customHeight="1" spans="1:5">
      <c r="A19" s="336" t="s">
        <v>1138</v>
      </c>
      <c r="B19" s="166"/>
      <c r="C19" s="166"/>
      <c r="D19" s="166"/>
      <c r="E19" s="337"/>
    </row>
    <row r="20" ht="36" customHeight="1" spans="1:5">
      <c r="A20" s="336" t="s">
        <v>1139</v>
      </c>
      <c r="B20" s="166"/>
      <c r="C20" s="166"/>
      <c r="D20" s="166"/>
      <c r="E20" s="337"/>
    </row>
    <row r="21" ht="36" customHeight="1" spans="1:5">
      <c r="A21" s="333" t="s">
        <v>1140</v>
      </c>
      <c r="B21" s="334"/>
      <c r="C21" s="334"/>
      <c r="D21" s="334"/>
      <c r="E21" s="338"/>
    </row>
    <row r="22" ht="36" customHeight="1" spans="1:5">
      <c r="A22" s="333" t="s">
        <v>1141</v>
      </c>
      <c r="B22" s="334"/>
      <c r="C22" s="334"/>
      <c r="D22" s="334"/>
      <c r="E22" s="334"/>
    </row>
    <row r="23" spans="2:5">
      <c r="B23" s="339"/>
      <c r="C23" s="340"/>
      <c r="D23" s="340"/>
      <c r="E23" s="341"/>
    </row>
  </sheetData>
  <mergeCells count="1">
    <mergeCell ref="A1:E1"/>
  </mergeCells>
  <conditionalFormatting sqref="B3:G3">
    <cfRule type="cellIs" dxfId="0" priority="2" stopIfTrue="1" operator="lessThanOrEqual">
      <formula>-1</formula>
    </cfRule>
  </conditionalFormatting>
  <conditionalFormatting sqref="E1:F1 F2 G1:G2 F3:G8">
    <cfRule type="cellIs" dxfId="0" priority="3" stopIfTrue="1" operator="greaterThanOrEqual">
      <formula>10</formula>
    </cfRule>
    <cfRule type="cellIs" dxfId="0" priority="4" stopIfTrue="1" operator="lessThanOrEqual">
      <formula>-1</formula>
    </cfRule>
  </conditionalFormatting>
  <conditionalFormatting sqref="B4:G7 C9:G21 E8:G8">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E20" sqref="E20"/>
    </sheetView>
  </sheetViews>
  <sheetFormatPr defaultColWidth="9" defaultRowHeight="13.5" outlineLevelCol="4"/>
  <cols>
    <col min="1" max="1" width="37.75" style="312" customWidth="1"/>
    <col min="2" max="2" width="22" style="312" customWidth="1"/>
    <col min="3" max="4" width="23.8833333333333" style="312" customWidth="1"/>
    <col min="5" max="5" width="24.5" style="312" customWidth="1"/>
    <col min="6" max="256" width="9" style="312"/>
    <col min="257" max="16384" width="9" style="1"/>
  </cols>
  <sheetData>
    <row r="1" s="312" customFormat="1" ht="40.5" customHeight="1" spans="1:5">
      <c r="A1" s="313" t="s">
        <v>1142</v>
      </c>
      <c r="B1" s="313"/>
      <c r="C1" s="313"/>
      <c r="D1" s="313"/>
      <c r="E1" s="313"/>
    </row>
    <row r="2" s="312" customFormat="1" ht="17" customHeight="1" spans="1:5">
      <c r="A2" s="314"/>
      <c r="B2" s="314"/>
      <c r="C2" s="314"/>
      <c r="D2" s="315"/>
      <c r="E2" s="316" t="s">
        <v>2</v>
      </c>
    </row>
    <row r="3" s="1" customFormat="1" ht="24.95" customHeight="1" spans="1:5">
      <c r="A3" s="317" t="s">
        <v>3</v>
      </c>
      <c r="B3" s="317" t="s">
        <v>78</v>
      </c>
      <c r="C3" s="317" t="s">
        <v>5</v>
      </c>
      <c r="D3" s="318" t="s">
        <v>1143</v>
      </c>
      <c r="E3" s="319"/>
    </row>
    <row r="4" s="1" customFormat="1" ht="24.95" customHeight="1" spans="1:5">
      <c r="A4" s="320"/>
      <c r="B4" s="320"/>
      <c r="C4" s="320"/>
      <c r="D4" s="164" t="s">
        <v>1144</v>
      </c>
      <c r="E4" s="164" t="s">
        <v>1145</v>
      </c>
    </row>
    <row r="5" s="312" customFormat="1" ht="35" customHeight="1" spans="1:5">
      <c r="A5" s="321" t="s">
        <v>1118</v>
      </c>
      <c r="B5" s="322">
        <f>B6+B7++B8</f>
        <v>1994.39</v>
      </c>
      <c r="C5" s="322">
        <f>C6+C7++C8</f>
        <v>2094.05</v>
      </c>
      <c r="D5" s="323">
        <f t="shared" ref="D5:D10" si="0">C5-B5</f>
        <v>99.6599999999996</v>
      </c>
      <c r="E5" s="324">
        <f t="shared" ref="E5:E10" si="1">D5/B5</f>
        <v>0.0499701663165176</v>
      </c>
    </row>
    <row r="6" s="312" customFormat="1" ht="35" customHeight="1" spans="1:5">
      <c r="A6" s="150" t="s">
        <v>1146</v>
      </c>
      <c r="B6" s="325"/>
      <c r="C6" s="322"/>
      <c r="D6" s="323"/>
      <c r="E6" s="324"/>
    </row>
    <row r="7" s="312" customFormat="1" ht="35" customHeight="1" spans="1:5">
      <c r="A7" s="150" t="s">
        <v>1147</v>
      </c>
      <c r="B7" s="322">
        <v>972.94</v>
      </c>
      <c r="C7" s="322">
        <v>940.14</v>
      </c>
      <c r="D7" s="323">
        <f t="shared" si="0"/>
        <v>-32.8000000000001</v>
      </c>
      <c r="E7" s="324">
        <f t="shared" si="1"/>
        <v>-0.033712253581927</v>
      </c>
    </row>
    <row r="8" s="312" customFormat="1" ht="35" customHeight="1" spans="1:5">
      <c r="A8" s="150" t="s">
        <v>1148</v>
      </c>
      <c r="B8" s="322">
        <f>B9+B10</f>
        <v>1021.45</v>
      </c>
      <c r="C8" s="322">
        <f>C9+C10</f>
        <v>1153.91</v>
      </c>
      <c r="D8" s="323">
        <f t="shared" si="0"/>
        <v>132.46</v>
      </c>
      <c r="E8" s="324">
        <f t="shared" si="1"/>
        <v>0.129678398355279</v>
      </c>
    </row>
    <row r="9" s="312" customFormat="1" ht="35" customHeight="1" spans="1:5">
      <c r="A9" s="151" t="s">
        <v>1149</v>
      </c>
      <c r="B9" s="322">
        <v>228</v>
      </c>
      <c r="C9" s="322">
        <v>345</v>
      </c>
      <c r="D9" s="323">
        <f t="shared" si="0"/>
        <v>117</v>
      </c>
      <c r="E9" s="324">
        <f t="shared" si="1"/>
        <v>0.513157894736842</v>
      </c>
    </row>
    <row r="10" s="312" customFormat="1" ht="35" customHeight="1" spans="1:5">
      <c r="A10" s="151" t="s">
        <v>1150</v>
      </c>
      <c r="B10" s="326">
        <v>793.45</v>
      </c>
      <c r="C10" s="326">
        <v>808.91</v>
      </c>
      <c r="D10" s="327">
        <f t="shared" si="0"/>
        <v>15.4599999999999</v>
      </c>
      <c r="E10" s="328">
        <f t="shared" si="1"/>
        <v>0.0194845295859852</v>
      </c>
    </row>
    <row r="11" s="312" customFormat="1" ht="138" customHeight="1" spans="1:5">
      <c r="A11" s="329" t="s">
        <v>1151</v>
      </c>
      <c r="B11" s="329"/>
      <c r="C11" s="329"/>
      <c r="D11" s="329"/>
      <c r="E11" s="329"/>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Zeros="0" view="pageBreakPreview" zoomScale="90" zoomScaleNormal="115" topLeftCell="A28" workbookViewId="0">
      <selection activeCell="H30" sqref="H30"/>
    </sheetView>
  </sheetViews>
  <sheetFormatPr defaultColWidth="9" defaultRowHeight="14.25" outlineLevelCol="3"/>
  <cols>
    <col min="1" max="1" width="50.75" style="156" customWidth="1"/>
    <col min="2" max="3" width="21.625" style="156" customWidth="1"/>
    <col min="4" max="4" width="21.625" style="283" customWidth="1"/>
    <col min="5" max="5" width="9.375" style="156"/>
    <col min="6" max="16359" width="9" style="156"/>
    <col min="16360" max="16360" width="45.625" style="156"/>
    <col min="16361" max="16384" width="9" style="156"/>
  </cols>
  <sheetData>
    <row r="1" ht="45" customHeight="1" spans="1:4">
      <c r="A1" s="284" t="s">
        <v>1152</v>
      </c>
      <c r="B1" s="284"/>
      <c r="C1" s="284"/>
      <c r="D1" s="284"/>
    </row>
    <row r="2" s="280" customFormat="1" ht="20.1" customHeight="1" spans="1:4">
      <c r="A2" s="285"/>
      <c r="B2" s="286"/>
      <c r="C2" s="285"/>
      <c r="D2" s="287" t="s">
        <v>2</v>
      </c>
    </row>
    <row r="3" s="281" customFormat="1" ht="45" customHeight="1" spans="1:4">
      <c r="A3" s="288" t="s">
        <v>3</v>
      </c>
      <c r="B3" s="96" t="s">
        <v>4</v>
      </c>
      <c r="C3" s="96" t="s">
        <v>5</v>
      </c>
      <c r="D3" s="96" t="s">
        <v>6</v>
      </c>
    </row>
    <row r="4" s="281" customFormat="1" ht="36" customHeight="1" spans="1:4">
      <c r="A4" s="289" t="s">
        <v>1153</v>
      </c>
      <c r="B4" s="305"/>
      <c r="C4" s="306"/>
      <c r="D4" s="302"/>
    </row>
    <row r="5" ht="36" customHeight="1" spans="1:4">
      <c r="A5" s="289" t="s">
        <v>1154</v>
      </c>
      <c r="B5" s="305"/>
      <c r="C5" s="306"/>
      <c r="D5" s="302"/>
    </row>
    <row r="6" ht="36" customHeight="1" spans="1:4">
      <c r="A6" s="289" t="s">
        <v>1155</v>
      </c>
      <c r="B6" s="305"/>
      <c r="C6" s="306"/>
      <c r="D6" s="302"/>
    </row>
    <row r="7" ht="36" customHeight="1" spans="1:4">
      <c r="A7" s="289" t="s">
        <v>1156</v>
      </c>
      <c r="B7" s="305"/>
      <c r="C7" s="306"/>
      <c r="D7" s="302"/>
    </row>
    <row r="8" ht="36" customHeight="1" spans="1:4">
      <c r="A8" s="289" t="s">
        <v>1157</v>
      </c>
      <c r="B8" s="309">
        <v>11605</v>
      </c>
      <c r="C8" s="265">
        <v>40000</v>
      </c>
      <c r="D8" s="304">
        <v>244.6790176648</v>
      </c>
    </row>
    <row r="9" ht="36" customHeight="1" spans="1:4">
      <c r="A9" s="292" t="s">
        <v>1158</v>
      </c>
      <c r="B9" s="309">
        <v>11347</v>
      </c>
      <c r="C9" s="265">
        <v>20000</v>
      </c>
      <c r="D9" s="304">
        <v>76.2580417731559</v>
      </c>
    </row>
    <row r="10" ht="36" customHeight="1" spans="1:4">
      <c r="A10" s="292" t="s">
        <v>1159</v>
      </c>
      <c r="B10" s="309">
        <v>407</v>
      </c>
      <c r="C10" s="265"/>
      <c r="D10" s="304">
        <v>-100</v>
      </c>
    </row>
    <row r="11" ht="36" customHeight="1" spans="1:4">
      <c r="A11" s="292" t="s">
        <v>1160</v>
      </c>
      <c r="B11" s="309">
        <v>210</v>
      </c>
      <c r="C11" s="265"/>
      <c r="D11" s="304">
        <v>-100</v>
      </c>
    </row>
    <row r="12" ht="36" customHeight="1" spans="1:4">
      <c r="A12" s="292" t="s">
        <v>1161</v>
      </c>
      <c r="B12" s="309">
        <v>-360</v>
      </c>
      <c r="C12" s="265"/>
      <c r="D12" s="304">
        <v>-100</v>
      </c>
    </row>
    <row r="13" ht="36" customHeight="1" spans="1:4">
      <c r="A13" s="292" t="s">
        <v>1162</v>
      </c>
      <c r="B13" s="309">
        <v>1</v>
      </c>
      <c r="C13" s="265">
        <v>20000</v>
      </c>
      <c r="D13" s="304">
        <v>1999900</v>
      </c>
    </row>
    <row r="14" ht="36" customHeight="1" spans="1:4">
      <c r="A14" s="289" t="s">
        <v>1163</v>
      </c>
      <c r="B14" s="305"/>
      <c r="C14" s="306"/>
      <c r="D14" s="302"/>
    </row>
    <row r="15" ht="36" customHeight="1" spans="1:4">
      <c r="A15" s="289" t="s">
        <v>1164</v>
      </c>
      <c r="B15" s="265">
        <v>362</v>
      </c>
      <c r="C15" s="265">
        <v>380</v>
      </c>
      <c r="D15" s="304">
        <v>4.97237569060773</v>
      </c>
    </row>
    <row r="16" ht="36" customHeight="1" spans="1:4">
      <c r="A16" s="292" t="s">
        <v>1165</v>
      </c>
      <c r="B16" s="309">
        <v>208</v>
      </c>
      <c r="C16" s="265">
        <v>220</v>
      </c>
      <c r="D16" s="304">
        <v>5.76923076923077</v>
      </c>
    </row>
    <row r="17" ht="36" customHeight="1" spans="1:4">
      <c r="A17" s="292" t="s">
        <v>1166</v>
      </c>
      <c r="B17" s="309">
        <v>154</v>
      </c>
      <c r="C17" s="265">
        <v>160</v>
      </c>
      <c r="D17" s="304">
        <v>3.8961038961039</v>
      </c>
    </row>
    <row r="18" ht="36" customHeight="1" spans="1:4">
      <c r="A18" s="289" t="s">
        <v>1167</v>
      </c>
      <c r="B18" s="305"/>
      <c r="C18" s="306"/>
      <c r="D18" s="302"/>
    </row>
    <row r="19" ht="36" customHeight="1" spans="1:4">
      <c r="A19" s="289" t="s">
        <v>1168</v>
      </c>
      <c r="B19" s="305"/>
      <c r="C19" s="306"/>
      <c r="D19" s="302"/>
    </row>
    <row r="20" ht="36" customHeight="1" spans="1:4">
      <c r="A20" s="289" t="s">
        <v>1169</v>
      </c>
      <c r="B20" s="305"/>
      <c r="C20" s="306"/>
      <c r="D20" s="302"/>
    </row>
    <row r="21" ht="36" customHeight="1" spans="1:4">
      <c r="A21" s="289" t="s">
        <v>1170</v>
      </c>
      <c r="B21" s="305"/>
      <c r="C21" s="306"/>
      <c r="D21" s="302"/>
    </row>
    <row r="22" ht="36" customHeight="1" spans="1:4">
      <c r="A22" s="293" t="s">
        <v>1171</v>
      </c>
      <c r="B22" s="305"/>
      <c r="C22" s="306"/>
      <c r="D22" s="302"/>
    </row>
    <row r="23" ht="36" customHeight="1" spans="1:4">
      <c r="A23" s="293" t="s">
        <v>1172</v>
      </c>
      <c r="B23" s="305"/>
      <c r="C23" s="306"/>
      <c r="D23" s="302"/>
    </row>
    <row r="24" ht="36" customHeight="1" spans="1:4">
      <c r="A24" s="293" t="s">
        <v>1173</v>
      </c>
      <c r="B24" s="305"/>
      <c r="C24" s="306"/>
      <c r="D24" s="302"/>
    </row>
    <row r="25" ht="36" customHeight="1" spans="1:4">
      <c r="A25" s="293" t="s">
        <v>1174</v>
      </c>
      <c r="B25" s="309">
        <v>214</v>
      </c>
      <c r="C25" s="265"/>
      <c r="D25" s="304">
        <v>-100</v>
      </c>
    </row>
    <row r="26" ht="36" customHeight="1" spans="1:4">
      <c r="A26" s="294"/>
      <c r="B26" s="307"/>
      <c r="C26" s="308"/>
      <c r="D26" s="303"/>
    </row>
    <row r="27" ht="36" customHeight="1" spans="1:4">
      <c r="A27" s="296" t="s">
        <v>1175</v>
      </c>
      <c r="B27" s="265">
        <v>12181</v>
      </c>
      <c r="C27" s="265">
        <v>40380</v>
      </c>
      <c r="D27" s="304">
        <v>231.499876857401</v>
      </c>
    </row>
    <row r="28" ht="36" customHeight="1" spans="1:4">
      <c r="A28" s="297" t="s">
        <v>1176</v>
      </c>
      <c r="B28" s="309">
        <v>17350</v>
      </c>
      <c r="C28" s="265">
        <v>3350</v>
      </c>
      <c r="D28" s="304">
        <v>-80.6916426512968</v>
      </c>
    </row>
    <row r="29" ht="36" customHeight="1" spans="1:4">
      <c r="A29" s="310" t="s">
        <v>34</v>
      </c>
      <c r="B29" s="265">
        <v>27579</v>
      </c>
      <c r="C29" s="265">
        <v>10667</v>
      </c>
      <c r="D29" s="304">
        <v>-61.3220203778237</v>
      </c>
    </row>
    <row r="30" ht="36" customHeight="1" spans="1:4">
      <c r="A30" s="311" t="s">
        <v>1177</v>
      </c>
      <c r="B30" s="309">
        <v>9846</v>
      </c>
      <c r="C30" s="265">
        <v>7313</v>
      </c>
      <c r="D30" s="304">
        <v>-29.2098314036157</v>
      </c>
    </row>
    <row r="31" ht="36" customHeight="1" spans="1:4">
      <c r="A31" s="311" t="s">
        <v>37</v>
      </c>
      <c r="B31" s="309">
        <v>383</v>
      </c>
      <c r="C31" s="265"/>
      <c r="D31" s="304">
        <v>-9.39947780678851</v>
      </c>
    </row>
    <row r="32" ht="36" customHeight="1" spans="1:4">
      <c r="A32" s="296" t="s">
        <v>41</v>
      </c>
      <c r="B32" s="265">
        <v>39760</v>
      </c>
      <c r="C32" s="265">
        <v>51047</v>
      </c>
      <c r="D32" s="304">
        <v>28.3878269617706</v>
      </c>
    </row>
  </sheetData>
  <autoFilter ref="A3:D32">
    <extLst/>
  </autoFilter>
  <mergeCells count="1">
    <mergeCell ref="A1:D1"/>
  </mergeCells>
  <conditionalFormatting sqref="A29:A31">
    <cfRule type="expression" dxfId="1" priority="2" stopIfTrue="1">
      <formula>"len($A:$A)=3"</formula>
    </cfRule>
  </conditionalFormatting>
  <conditionalFormatting sqref="E28:E31">
    <cfRule type="expression" dxfId="1" priority="8" stopIfTrue="1">
      <formula>"len($A:$A)=3"</formula>
    </cfRule>
    <cfRule type="expression" dxfId="1" priority="5" stopIfTrue="1">
      <formula>"len($A:$A)=3"</formula>
    </cfRule>
  </conditionalFormatting>
  <conditionalFormatting sqref="A28:A29 A5:A21">
    <cfRule type="expression" dxfId="1" priority="9" stopIfTrue="1">
      <formula>"len($A:$A)=3"</formula>
    </cfRule>
  </conditionalFormatting>
  <conditionalFormatting sqref="B5:E7 E8:E11">
    <cfRule type="expression" dxfId="1" priority="6" stopIfTrue="1">
      <formula>"len($A:$A)=3"</formula>
    </cfRule>
  </conditionalFormatting>
  <conditionalFormatting sqref="C5:E7 E8:E11">
    <cfRule type="expression" dxfId="1" priority="3" stopIfTrue="1">
      <formula>"len($A:$A)=3"</formula>
    </cfRule>
  </conditionalFormatting>
  <conditionalFormatting sqref="E13 B14:E14 E15:E17 B18:E21">
    <cfRule type="expression" dxfId="1" priority="7" stopIfTrue="1">
      <formula>"len($A:$A)=3"</formula>
    </cfRule>
  </conditionalFormatting>
  <conditionalFormatting sqref="E13 C14:E14 E15:E17 C18:E21">
    <cfRule type="expression" dxfId="1" priority="4" stopIfTrue="1">
      <formula>"len($A:$A)=3"</formula>
    </cfRule>
  </conditionalFormatting>
  <dataValidations count="1">
    <dataValidation type="decimal" operator="greaterThanOrEqual" allowBlank="1" showInputMessage="1" showErrorMessage="1" errorTitle="提示" error="对不起，此处只能输入数字。" sqref="B17 C17 B25 C25 B27 C27 B28 C28 B31 C31 B32 C32 B8:B11 B12:B13 B15:B16 B29:B30 C8:C11 C12:C13 C15:C16 C29:C30">
      <formula1>-99999999999999900000</formula1>
    </dataValidation>
  </dataValidation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1-1景东县一般公共预算收入情况表</vt:lpstr>
      <vt:lpstr>1-2景东县一般公共预算支出情况表</vt:lpstr>
      <vt:lpstr>1-3景东县本级一般公共预算收入情况表</vt:lpstr>
      <vt:lpstr>1-4县本级一般公共预算支出情况表（公开到项级）</vt:lpstr>
      <vt:lpstr>1-5县本级一般公共预算基本支出情况表（公开到款级）</vt:lpstr>
      <vt:lpstr>1-6州、市本级一般公共预算支出表（州、市对下转移支付项目）</vt:lpstr>
      <vt:lpstr>1-7云南省分地区税收返还和转移支付预算表</vt:lpstr>
      <vt:lpstr>1-8云县本级“三公”经费预算财政拨款情况统计表</vt:lpstr>
      <vt:lpstr>2-1景东县政府性基金预算收入情况表</vt:lpstr>
      <vt:lpstr>2-2景东县政府性基金预算支出情况表</vt:lpstr>
      <vt:lpstr>2-3县本级政府性基金预算收入情况表</vt:lpstr>
      <vt:lpstr>2-4县本级政府性基金预算支出情况表（公开到项级）</vt:lpstr>
      <vt:lpstr>2-5州、市本级政府性基金支出表（州、市对下转移支付）</vt:lpstr>
      <vt:lpstr>3-1景东县国有资本经营收入预算情况表</vt:lpstr>
      <vt:lpstr>3-2景东县国有资本经营支出预算情况表</vt:lpstr>
      <vt:lpstr>3-3县本级国有资本经营收入预算情况表</vt:lpstr>
      <vt:lpstr>3-4县本级国有资本经营支出预算情况表（公开到项级）</vt:lpstr>
      <vt:lpstr>3-5 云南省国有资本经营预算转移支付表 （分地区）</vt:lpstr>
      <vt:lpstr>3-6 国有资本经营预算转移支付表（分项目）</vt:lpstr>
      <vt:lpstr>4-1景东县社会保险基金收入预算情况表</vt:lpstr>
      <vt:lpstr>4-2景东县社会保险基金支出预算情况表</vt:lpstr>
      <vt:lpstr>4-3县本级社会保险基金收入预算情况表</vt:lpstr>
      <vt:lpstr>4-4县本级社会保险基金支出预算情况表</vt:lpstr>
      <vt:lpstr>5-1   2019年地方政府债务限额及余额预算情况表</vt:lpstr>
      <vt:lpstr>5-2  2019年地方政府一般债务余额情况表</vt:lpstr>
      <vt:lpstr>5-3  本级2019年地方政府一般债务余额情况表</vt:lpstr>
      <vt:lpstr>5-4 2019年地方政府专项债务余额情况表</vt:lpstr>
      <vt:lpstr>5-5 本级2019年地方政府专项债务余额情况表（本级）</vt:lpstr>
      <vt:lpstr>5-6 地方政府债券发行及还本付息情况表</vt:lpstr>
      <vt:lpstr>5-7 2020年本级政府专项债务限额和余额情况表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2020-01-17T09:59:00Z</cp:lastPrinted>
  <dcterms:modified xsi:type="dcterms:W3CDTF">2020-06-12T09:29:36Z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