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355" windowHeight="7935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</sheets>
  <definedNames>
    <definedName name="_xlnm.Print_Titles" localSheetId="7">'财政拨款支出明细表（按经济分类科目）'!$2:7</definedName>
    <definedName name="_xlnm.Print_Titles" localSheetId="5">基本支出预算表!$2:8</definedName>
    <definedName name="_xlnm.Print_Titles" localSheetId="6">基金预算支出情况表!$1:4</definedName>
  </definedNames>
  <calcPr calcId="125725"/>
</workbook>
</file>

<file path=xl/calcChain.xml><?xml version="1.0" encoding="utf-8"?>
<calcChain xmlns="http://schemas.openxmlformats.org/spreadsheetml/2006/main">
  <c r="D6" i="9"/>
  <c r="E6" s="1"/>
  <c r="E8"/>
  <c r="D8"/>
  <c r="S44" i="11"/>
  <c r="I44"/>
  <c r="H44"/>
  <c r="S43"/>
  <c r="I43"/>
  <c r="H43"/>
  <c r="S42"/>
  <c r="I42"/>
  <c r="H42"/>
  <c r="S41"/>
  <c r="I41"/>
  <c r="H41"/>
  <c r="S40"/>
  <c r="I40"/>
  <c r="H40"/>
  <c r="S39"/>
  <c r="I39"/>
  <c r="H39"/>
  <c r="S38"/>
  <c r="I38"/>
  <c r="H38"/>
  <c r="S37"/>
  <c r="I37"/>
  <c r="H37"/>
  <c r="S36"/>
  <c r="I36"/>
  <c r="H36"/>
  <c r="S35"/>
  <c r="I35"/>
  <c r="H35"/>
  <c r="S34"/>
  <c r="I34"/>
  <c r="H34"/>
  <c r="S33"/>
  <c r="I33"/>
  <c r="H33"/>
  <c r="S32"/>
  <c r="I32"/>
  <c r="H32"/>
  <c r="S31"/>
  <c r="I31"/>
  <c r="H31"/>
  <c r="S30"/>
  <c r="I30"/>
  <c r="H30"/>
  <c r="S29"/>
  <c r="I29"/>
  <c r="H29"/>
  <c r="S28"/>
  <c r="I28"/>
  <c r="H28"/>
  <c r="S27"/>
  <c r="I27"/>
  <c r="H27"/>
  <c r="S26"/>
  <c r="I26"/>
  <c r="H26"/>
  <c r="S25"/>
  <c r="I25"/>
  <c r="H25"/>
  <c r="S24"/>
  <c r="I24"/>
  <c r="H24"/>
  <c r="S23"/>
  <c r="I23"/>
  <c r="H23"/>
  <c r="S22"/>
  <c r="I22"/>
  <c r="H22"/>
  <c r="S21"/>
  <c r="I21"/>
  <c r="H21"/>
  <c r="S20"/>
  <c r="I20"/>
  <c r="H20"/>
  <c r="S19"/>
  <c r="I19"/>
  <c r="H19"/>
  <c r="S18"/>
  <c r="I18"/>
  <c r="H18"/>
  <c r="S17"/>
  <c r="I17"/>
  <c r="H17"/>
  <c r="S16"/>
  <c r="I16"/>
  <c r="H16"/>
  <c r="S15"/>
  <c r="I15"/>
  <c r="H15"/>
  <c r="S14"/>
  <c r="I14"/>
  <c r="H14"/>
  <c r="S13"/>
  <c r="I13"/>
  <c r="H13"/>
  <c r="S12"/>
  <c r="I12"/>
  <c r="H12"/>
  <c r="S11"/>
  <c r="I11"/>
  <c r="H11"/>
  <c r="S10"/>
  <c r="I10"/>
  <c r="H10"/>
  <c r="S9"/>
  <c r="I9"/>
  <c r="H9"/>
  <c r="V8"/>
  <c r="U8"/>
  <c r="T8"/>
  <c r="S8"/>
  <c r="R8"/>
  <c r="Q8"/>
  <c r="P8"/>
  <c r="O8"/>
  <c r="N8"/>
  <c r="M8"/>
  <c r="L8"/>
  <c r="K8"/>
  <c r="J8"/>
  <c r="I8"/>
  <c r="H8"/>
  <c r="O114" i="8"/>
  <c r="N114"/>
  <c r="M114"/>
  <c r="F114"/>
  <c r="E114"/>
  <c r="D114"/>
  <c r="O80"/>
  <c r="N80"/>
  <c r="M80"/>
  <c r="M61"/>
  <c r="M60"/>
  <c r="M59"/>
  <c r="M58"/>
  <c r="M57"/>
  <c r="D57"/>
  <c r="M56"/>
  <c r="D56"/>
  <c r="M55"/>
  <c r="D55"/>
  <c r="M54"/>
  <c r="D54"/>
  <c r="M53"/>
  <c r="F53"/>
  <c r="E53"/>
  <c r="D53"/>
  <c r="M52"/>
  <c r="M51"/>
  <c r="O50"/>
  <c r="N50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D31"/>
  <c r="M30"/>
  <c r="D30"/>
  <c r="M29"/>
  <c r="D29"/>
  <c r="M28"/>
  <c r="D28"/>
  <c r="M27"/>
  <c r="D27"/>
  <c r="M26"/>
  <c r="D26"/>
  <c r="M25"/>
  <c r="D25"/>
  <c r="M24"/>
  <c r="F24"/>
  <c r="E24"/>
  <c r="D24"/>
  <c r="M23"/>
  <c r="D23"/>
  <c r="O22"/>
  <c r="N22"/>
  <c r="M22"/>
  <c r="D22"/>
  <c r="M21"/>
  <c r="D21"/>
  <c r="M20"/>
  <c r="D20"/>
  <c r="M19"/>
  <c r="D19"/>
  <c r="D18"/>
  <c r="D17"/>
  <c r="M16"/>
  <c r="D16"/>
  <c r="M15"/>
  <c r="D15"/>
  <c r="M14"/>
  <c r="D14"/>
  <c r="M13"/>
  <c r="F13"/>
  <c r="E13"/>
  <c r="D13"/>
  <c r="M12"/>
  <c r="D12"/>
  <c r="M11"/>
  <c r="D11"/>
  <c r="M10"/>
  <c r="D10"/>
  <c r="M9"/>
  <c r="R8"/>
  <c r="Q8"/>
  <c r="O8"/>
  <c r="N8"/>
  <c r="M8"/>
  <c r="F8"/>
  <c r="E8"/>
  <c r="D8"/>
  <c r="P63" i="6"/>
  <c r="F63"/>
  <c r="E63"/>
  <c r="D63"/>
  <c r="P62"/>
  <c r="F62"/>
  <c r="E62"/>
  <c r="D62"/>
  <c r="P61"/>
  <c r="F61"/>
  <c r="E61"/>
  <c r="D61"/>
  <c r="P60"/>
  <c r="F60"/>
  <c r="E60"/>
  <c r="D60"/>
  <c r="P59"/>
  <c r="F59"/>
  <c r="E59"/>
  <c r="D59"/>
  <c r="P58"/>
  <c r="F58"/>
  <c r="E58"/>
  <c r="D58"/>
  <c r="P57"/>
  <c r="P56"/>
  <c r="F56"/>
  <c r="E56"/>
  <c r="D56"/>
  <c r="P55"/>
  <c r="F55"/>
  <c r="E55"/>
  <c r="D55"/>
  <c r="P54"/>
  <c r="F54"/>
  <c r="E54"/>
  <c r="D54"/>
  <c r="P53"/>
  <c r="F53"/>
  <c r="E53"/>
  <c r="D53"/>
  <c r="S52"/>
  <c r="R52"/>
  <c r="Q52"/>
  <c r="P52"/>
  <c r="O52"/>
  <c r="N52"/>
  <c r="M52"/>
  <c r="L52"/>
  <c r="K52"/>
  <c r="J52"/>
  <c r="I52"/>
  <c r="H52"/>
  <c r="G52"/>
  <c r="F52"/>
  <c r="E52"/>
  <c r="D52"/>
  <c r="P51"/>
  <c r="F51"/>
  <c r="E51"/>
  <c r="D51"/>
  <c r="P50"/>
  <c r="F50"/>
  <c r="E50"/>
  <c r="D50"/>
  <c r="P49"/>
  <c r="F49"/>
  <c r="E49"/>
  <c r="D49"/>
  <c r="P48"/>
  <c r="F48"/>
  <c r="E48"/>
  <c r="D48"/>
  <c r="P47"/>
  <c r="P46"/>
  <c r="P45"/>
  <c r="F45"/>
  <c r="E45"/>
  <c r="D45"/>
  <c r="P44"/>
  <c r="F44"/>
  <c r="E44"/>
  <c r="D44"/>
  <c r="P43"/>
  <c r="F43"/>
  <c r="E43"/>
  <c r="D43"/>
  <c r="P42"/>
  <c r="F42"/>
  <c r="E42"/>
  <c r="D42"/>
  <c r="P41"/>
  <c r="F41"/>
  <c r="E41"/>
  <c r="D41"/>
  <c r="P40"/>
  <c r="P39"/>
  <c r="P38"/>
  <c r="F38"/>
  <c r="E38"/>
  <c r="D38"/>
  <c r="P37"/>
  <c r="F37"/>
  <c r="E37"/>
  <c r="D37"/>
  <c r="P36"/>
  <c r="F36"/>
  <c r="E36"/>
  <c r="D36"/>
  <c r="P35"/>
  <c r="F35"/>
  <c r="E35"/>
  <c r="D35"/>
  <c r="P34"/>
  <c r="P33"/>
  <c r="F33"/>
  <c r="E33"/>
  <c r="D33"/>
  <c r="P32"/>
  <c r="F32"/>
  <c r="E32"/>
  <c r="D32"/>
  <c r="P31"/>
  <c r="F31"/>
  <c r="E31"/>
  <c r="D31"/>
  <c r="P30"/>
  <c r="P29"/>
  <c r="P28"/>
  <c r="F28"/>
  <c r="E28"/>
  <c r="D28"/>
  <c r="P27"/>
  <c r="F27"/>
  <c r="E27"/>
  <c r="D27"/>
  <c r="P26"/>
  <c r="F26"/>
  <c r="E26"/>
  <c r="D26"/>
  <c r="P25"/>
  <c r="F25"/>
  <c r="E25"/>
  <c r="D25"/>
  <c r="S24"/>
  <c r="R24"/>
  <c r="Q24"/>
  <c r="P24"/>
  <c r="O24"/>
  <c r="N24"/>
  <c r="M24"/>
  <c r="L24"/>
  <c r="K24"/>
  <c r="J24"/>
  <c r="I24"/>
  <c r="H24"/>
  <c r="G24"/>
  <c r="F24"/>
  <c r="E24"/>
  <c r="D24"/>
  <c r="P23"/>
  <c r="F23"/>
  <c r="E23"/>
  <c r="D23"/>
  <c r="P22"/>
  <c r="F22"/>
  <c r="E22"/>
  <c r="D22"/>
  <c r="P21"/>
  <c r="P20"/>
  <c r="P19"/>
  <c r="P18"/>
  <c r="P17"/>
  <c r="F17"/>
  <c r="E17"/>
  <c r="D17"/>
  <c r="P16"/>
  <c r="P15"/>
  <c r="P14"/>
  <c r="F14"/>
  <c r="E14"/>
  <c r="D14"/>
  <c r="P13"/>
  <c r="F13"/>
  <c r="E13"/>
  <c r="D13"/>
  <c r="P12"/>
  <c r="P11"/>
  <c r="S10"/>
  <c r="R10"/>
  <c r="Q10"/>
  <c r="P10"/>
  <c r="O10"/>
  <c r="N10"/>
  <c r="M10"/>
  <c r="L10"/>
  <c r="K10"/>
  <c r="J10"/>
  <c r="I10"/>
  <c r="H10"/>
  <c r="G10"/>
  <c r="F10"/>
  <c r="E10"/>
  <c r="D10"/>
  <c r="S9"/>
  <c r="R9"/>
  <c r="Q9"/>
  <c r="P9"/>
  <c r="O9"/>
  <c r="N9"/>
  <c r="M9"/>
  <c r="L9"/>
  <c r="K9"/>
  <c r="J9"/>
  <c r="I9"/>
  <c r="H9"/>
  <c r="G9"/>
  <c r="F9"/>
  <c r="E9"/>
  <c r="D9"/>
  <c r="Z35" i="5"/>
  <c r="V35"/>
  <c r="U35"/>
  <c r="T35"/>
  <c r="R35"/>
  <c r="Q35"/>
  <c r="F35"/>
  <c r="Z34"/>
  <c r="V34"/>
  <c r="U34"/>
  <c r="T34"/>
  <c r="R34"/>
  <c r="Q34"/>
  <c r="N34"/>
  <c r="M34"/>
  <c r="L34"/>
  <c r="K34"/>
  <c r="J34"/>
  <c r="I34"/>
  <c r="H34"/>
  <c r="G34"/>
  <c r="F34"/>
  <c r="E34"/>
  <c r="Z33"/>
  <c r="V33"/>
  <c r="U33"/>
  <c r="T33"/>
  <c r="R33"/>
  <c r="Q33"/>
  <c r="N33"/>
  <c r="M33"/>
  <c r="L33"/>
  <c r="K33"/>
  <c r="J33"/>
  <c r="I33"/>
  <c r="H33"/>
  <c r="G33"/>
  <c r="F33"/>
  <c r="E33"/>
  <c r="Z32"/>
  <c r="V32"/>
  <c r="U32"/>
  <c r="T32"/>
  <c r="R32"/>
  <c r="Q32"/>
  <c r="Z31"/>
  <c r="V31"/>
  <c r="U31"/>
  <c r="T31"/>
  <c r="R31"/>
  <c r="Q31"/>
  <c r="Z30"/>
  <c r="V30"/>
  <c r="U30"/>
  <c r="T30"/>
  <c r="R30"/>
  <c r="Q30"/>
  <c r="Z29"/>
  <c r="V29"/>
  <c r="U29"/>
  <c r="T29"/>
  <c r="R29"/>
  <c r="Q29"/>
  <c r="N29"/>
  <c r="M29"/>
  <c r="L29"/>
  <c r="K29"/>
  <c r="J29"/>
  <c r="H29"/>
  <c r="G29"/>
  <c r="Z28"/>
  <c r="V28"/>
  <c r="U28"/>
  <c r="T28"/>
  <c r="R28"/>
  <c r="Q28"/>
  <c r="N28"/>
  <c r="M28"/>
  <c r="L28"/>
  <c r="K28"/>
  <c r="J28"/>
  <c r="I28"/>
  <c r="H28"/>
  <c r="G28"/>
  <c r="F28"/>
  <c r="E28"/>
  <c r="Z27"/>
  <c r="V27"/>
  <c r="U27"/>
  <c r="T27"/>
  <c r="R27"/>
  <c r="Q27"/>
  <c r="Z26"/>
  <c r="V26"/>
  <c r="U26"/>
  <c r="T26"/>
  <c r="R26"/>
  <c r="Q26"/>
  <c r="N26"/>
  <c r="M26"/>
  <c r="L26"/>
  <c r="K26"/>
  <c r="J26"/>
  <c r="I26"/>
  <c r="H26"/>
  <c r="G26"/>
  <c r="F26"/>
  <c r="E26"/>
  <c r="Z25"/>
  <c r="V25"/>
  <c r="U25"/>
  <c r="T25"/>
  <c r="R25"/>
  <c r="Q25"/>
  <c r="Z24"/>
  <c r="V24"/>
  <c r="U24"/>
  <c r="T24"/>
  <c r="R24"/>
  <c r="Q24"/>
  <c r="N24"/>
  <c r="M24"/>
  <c r="L24"/>
  <c r="K24"/>
  <c r="J24"/>
  <c r="I24"/>
  <c r="H24"/>
  <c r="G24"/>
  <c r="F24"/>
  <c r="E24"/>
  <c r="Z23"/>
  <c r="V23"/>
  <c r="U23"/>
  <c r="T23"/>
  <c r="R23"/>
  <c r="Q23"/>
  <c r="N23"/>
  <c r="M23"/>
  <c r="L23"/>
  <c r="K23"/>
  <c r="J23"/>
  <c r="H23"/>
  <c r="G23"/>
  <c r="Z22"/>
  <c r="V22"/>
  <c r="U22"/>
  <c r="T22"/>
  <c r="R22"/>
  <c r="Q22"/>
  <c r="F22"/>
  <c r="E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Z20"/>
  <c r="V20"/>
  <c r="U20"/>
  <c r="T20"/>
  <c r="R20"/>
  <c r="Q20"/>
  <c r="F20"/>
  <c r="E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Z18"/>
  <c r="V18"/>
  <c r="U18"/>
  <c r="T18"/>
  <c r="R18"/>
  <c r="Q18"/>
  <c r="F18"/>
  <c r="E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Z16"/>
  <c r="V16"/>
  <c r="U16"/>
  <c r="T16"/>
  <c r="R16"/>
  <c r="Q16"/>
  <c r="F16"/>
  <c r="E16"/>
  <c r="Z15"/>
  <c r="V15"/>
  <c r="U15"/>
  <c r="T15"/>
  <c r="R15"/>
  <c r="Q15"/>
  <c r="Z14"/>
  <c r="V14"/>
  <c r="U14"/>
  <c r="T14"/>
  <c r="R14"/>
  <c r="Q14"/>
  <c r="F14"/>
  <c r="E14"/>
  <c r="Z13"/>
  <c r="V13"/>
  <c r="U13"/>
  <c r="T13"/>
  <c r="R13"/>
  <c r="Q13"/>
  <c r="F13"/>
  <c r="E13"/>
  <c r="Z12"/>
  <c r="V12"/>
  <c r="U12"/>
  <c r="T12"/>
  <c r="R12"/>
  <c r="Q12"/>
  <c r="N12"/>
  <c r="M12"/>
  <c r="L12"/>
  <c r="K12"/>
  <c r="J12"/>
  <c r="I12"/>
  <c r="H12"/>
  <c r="G12"/>
  <c r="F12"/>
  <c r="E12"/>
  <c r="Z11"/>
  <c r="V11"/>
  <c r="U11"/>
  <c r="T11"/>
  <c r="R11"/>
  <c r="Q11"/>
  <c r="N11"/>
  <c r="M11"/>
  <c r="L11"/>
  <c r="K11"/>
  <c r="J11"/>
  <c r="I11"/>
  <c r="H11"/>
  <c r="G11"/>
  <c r="F11"/>
  <c r="E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29" i="4"/>
  <c r="B29"/>
  <c r="B7"/>
  <c r="C28" i="3"/>
  <c r="C24"/>
  <c r="C14"/>
  <c r="C13"/>
  <c r="C10"/>
  <c r="C14" i="2"/>
  <c r="C6"/>
  <c r="D29" i="1"/>
  <c r="B29"/>
</calcChain>
</file>

<file path=xl/sharedStrings.xml><?xml version="1.0" encoding="utf-8"?>
<sst xmlns="http://schemas.openxmlformats.org/spreadsheetml/2006/main" count="936" uniqueCount="446">
  <si>
    <t>6-1 部门财务收支总体情况表</t>
  </si>
  <si>
    <t>单位名称：景东彝族自治县漫湾镇中学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</si>
  <si>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</si>
  <si>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</si>
  <si>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</si>
  <si>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</si>
  <si>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</si>
  <si>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</si>
  <si>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</si>
  <si>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</si>
  <si>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</si>
  <si>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</si>
  <si>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</si>
  <si>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</si>
  <si>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</si>
  <si>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</si>
  <si>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</si>
  <si>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</si>
  <si>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</si>
  <si>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</si>
  <si>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</si>
  <si>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</si>
  <si>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</si>
  <si>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</si>
  <si>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</si>
  <si>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</si>
  <si>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</si>
  <si>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</si>
  <si>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</si>
  <si>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</si>
  <si>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</si>
  <si>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</si>
  <si>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</si>
  <si>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</si>
  <si>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</si>
  <si>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</si>
  <si>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</si>
  <si>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</si>
  <si>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</si>
  <si>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</si>
  <si>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</si>
  <si>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</si>
  <si>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</si>
  <si>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</si>
  <si>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</si>
  <si>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</si>
  <si>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</si>
  <si>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</si>
  <si>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</si>
  <si>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</si>
  <si>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</si>
  <si>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</si>
  <si>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</si>
  <si>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</si>
  <si>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</si>
  <si>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</si>
  <si>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</si>
  <si>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</si>
  <si>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</si>
  <si>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</si>
  <si>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</si>
  <si>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</si>
  <si>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</si>
  <si>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</si>
  <si>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</si>
  <si>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</si>
  <si>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</si>
  <si>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</si>
  <si>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</si>
  <si>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</si>
  <si>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</si>
  <si>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</si>
  <si>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</si>
  <si>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</si>
  <si>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</si>
  <si>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</si>
  <si>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</si>
  <si>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</si>
  <si>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</si>
  <si>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</si>
  <si>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</si>
  <si>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</si>
  <si>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</si>
  <si>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</si>
  <si>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</si>
  <si>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</si>
  <si>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</si>
  <si>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</si>
  <si>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</si>
  <si>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</si>
  <si>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</si>
  <si>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</si>
  <si>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</si>
  <si>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</si>
  <si>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</si>
  <si>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</si>
  <si>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</si>
  <si>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</si>
  <si>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</si>
  <si>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</si>
  <si>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</si>
  <si>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</si>
  <si>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</si>
  <si>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</si>
  <si>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</si>
  <si>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</si>
  <si>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</si>
  <si>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</si>
  <si>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</si>
  <si>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205</t>
  </si>
  <si>
    <t>教育支出</t>
  </si>
  <si>
    <t>02</t>
  </si>
  <si>
    <t xml:space="preserve">    普通教育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</si>
  <si>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</si>
  <si>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</si>
  <si>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</si>
  <si>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</si>
  <si>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</si>
  <si>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</si>
  <si>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</si>
  <si>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 xml:space="preserve">    职业教育</t>
  </si>
  <si>
    <t xml:space="preserve">        职业高中教育</t>
  </si>
  <si>
    <t>07</t>
  </si>
  <si>
    <t xml:space="preserve">    特殊教育</t>
  </si>
  <si>
    <t xml:space="preserve">        特殊学校教育</t>
  </si>
  <si>
    <t>08</t>
  </si>
  <si>
    <t xml:space="preserve">   进修及培训</t>
  </si>
  <si>
    <t xml:space="preserve">        教师进修</t>
  </si>
  <si>
    <t>208</t>
  </si>
  <si>
    <t>社会保障和就业支出</t>
  </si>
  <si>
    <t>05</t>
  </si>
  <si>
    <t xml:space="preserve">    行政事业单位离退休</t>
  </si>
  <si>
    <t xml:space="preserve">        机关事业单位基本养老保险缴费支出</t>
  </si>
  <si>
    <t>99</t>
  </si>
  <si>
    <t xml:space="preserve">    其他社会保障和就业支出</t>
  </si>
  <si>
    <t xml:space="preserve">        其他社会保障和就业支出</t>
  </si>
  <si>
    <t>210</t>
  </si>
  <si>
    <t>医疗卫生与计划生育支出</t>
  </si>
  <si>
    <t xml:space="preserve">    行政事业单位医疗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</si>
  <si>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</si>
  <si>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</si>
  <si>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</si>
  <si>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</si>
  <si>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</si>
  <si>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住房改革支出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</si>
  <si>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</si>
  <si>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</si>
  <si>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</si>
  <si>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</si>
  <si>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</si>
  <si>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</si>
  <si>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</si>
  <si>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</si>
  <si>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</si>
  <si>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</si>
  <si>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</si>
  <si>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</si>
  <si>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</si>
  <si>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</si>
  <si>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</si>
  <si>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</si>
  <si>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</si>
  <si>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</si>
  <si>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</si>
  <si>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</si>
  <si>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</si>
  <si>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单位名称景东彝族自治县漫湾镇中学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</si>
  <si>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</si>
  <si>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</si>
  <si>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</si>
  <si>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</si>
  <si>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</si>
  <si>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</si>
  <si>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</si>
  <si>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</si>
  <si>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</si>
  <si>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</si>
  <si>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</si>
  <si>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</si>
  <si>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</si>
  <si>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</si>
  <si>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</si>
  <si>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</si>
  <si>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</si>
  <si>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</si>
  <si>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</si>
  <si>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</si>
  <si>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</si>
  <si>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</si>
  <si>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</si>
  <si>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</si>
  <si>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</si>
  <si>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</si>
  <si>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</si>
  <si>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</si>
  <si>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</si>
  <si>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</si>
  <si>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</si>
  <si>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</si>
  <si>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</si>
  <si>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</si>
  <si>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</si>
  <si>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</si>
  <si>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</si>
  <si>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</si>
  <si>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</si>
  <si>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</si>
  <si>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</si>
  <si>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</si>
  <si>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</si>
  <si>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</si>
  <si>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</si>
  <si>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</si>
  <si>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</si>
  <si>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</si>
  <si>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</si>
  <si>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</si>
  <si>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</si>
  <si>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</si>
  <si>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</si>
  <si>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</si>
  <si>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</si>
  <si>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</si>
  <si>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</si>
  <si>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</si>
  <si>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</si>
  <si>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</si>
  <si>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</si>
  <si>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</si>
  <si>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</si>
  <si>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</si>
  <si>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</si>
  <si>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</si>
  <si>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</si>
  <si>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</si>
  <si>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</si>
  <si>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</si>
  <si>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</si>
  <si>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</si>
  <si>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</si>
  <si>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</si>
  <si>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</si>
  <si>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</si>
  <si>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</si>
  <si>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</si>
  <si>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</si>
  <si>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</si>
  <si>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</si>
  <si>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</si>
  <si>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</si>
  <si>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</si>
  <si>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</si>
  <si>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</si>
  <si>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</si>
  <si>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</si>
  <si>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</si>
  <si>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</si>
  <si>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</si>
  <si>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</si>
  <si>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</si>
  <si>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</si>
  <si>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</si>
  <si>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</si>
  <si>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</si>
  <si>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</si>
  <si>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</si>
  <si>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</si>
  <si>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</si>
  <si>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</si>
  <si>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</si>
  <si>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</si>
  <si>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</si>
  <si>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</si>
  <si>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</si>
  <si>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</si>
  <si>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</si>
  <si>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</si>
  <si>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</si>
  <si>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</si>
  <si>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</si>
  <si>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</si>
  <si>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</si>
  <si>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</si>
  <si>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</si>
  <si>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</si>
  <si>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</si>
  <si>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</si>
  <si>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</si>
  <si>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</si>
  <si>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</si>
  <si>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</si>
  <si>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</si>
  <si>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</si>
  <si>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</si>
  <si>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</si>
  <si>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</si>
  <si>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</si>
  <si>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</si>
  <si>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</si>
  <si>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</si>
  <si>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</si>
  <si>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</si>
  <si>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</si>
  <si>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</si>
  <si>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</si>
  <si>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</si>
  <si>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</si>
  <si>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</si>
  <si>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</si>
  <si>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</si>
  <si>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</si>
  <si>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</si>
  <si>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</si>
  <si>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</si>
  <si>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</si>
  <si>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</si>
  <si>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</si>
  <si>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</si>
  <si>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</si>
  <si>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</si>
  <si>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</si>
  <si>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</si>
  <si>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</si>
  <si>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</si>
  <si>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</si>
  <si>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</si>
  <si>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</si>
  <si>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</si>
  <si>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</si>
  <si>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</si>
  <si>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</si>
  <si>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</si>
  <si>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</si>
  <si>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</si>
  <si>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</si>
  <si>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</si>
  <si>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</si>
  <si>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</si>
  <si>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</si>
  <si>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</si>
  <si>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</si>
  <si>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</si>
  <si>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</si>
  <si>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</si>
  <si>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</si>
  <si>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</si>
  <si>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</si>
  <si>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</si>
  <si>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</si>
  <si>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</si>
  <si>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</si>
  <si>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</si>
  <si>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</si>
  <si>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</si>
  <si>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</si>
  <si>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</si>
  <si>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</si>
  <si>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</si>
  <si>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</si>
  <si>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</si>
  <si>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</si>
  <si>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</si>
  <si>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</si>
  <si>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</si>
  <si>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</si>
  <si>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</si>
  <si>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</si>
  <si>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</si>
  <si>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</si>
  <si>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</si>
  <si>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</si>
  <si>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</si>
  <si>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</si>
  <si>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</si>
  <si>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</si>
  <si>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</si>
  <si>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</si>
  <si>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</si>
  <si>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</si>
  <si>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</si>
  <si>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</si>
  <si>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</si>
  <si>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</si>
  <si>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</si>
  <si>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</si>
  <si>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</si>
  <si>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</si>
  <si>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</si>
  <si>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</si>
  <si>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</si>
  <si>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</si>
  <si>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</si>
  <si>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</si>
  <si>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</si>
  <si>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</si>
  <si>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</si>
  <si>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</si>
  <si>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</si>
  <si>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</si>
  <si>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</si>
  <si>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</si>
  <si>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</si>
  <si>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</si>
  <si>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</si>
  <si>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</si>
  <si>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</si>
  <si>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</si>
  <si>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</si>
  <si>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部门：景东彝族自治县漫湾镇中学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</si>
  <si>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</si>
  <si>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</si>
  <si>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</si>
  <si>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</si>
  <si>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</si>
  <si>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</si>
  <si>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</si>
  <si>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</si>
  <si>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</si>
  <si>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</si>
  <si>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</si>
  <si>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</si>
  <si>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</si>
  <si>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</si>
  <si>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</si>
  <si>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</si>
  <si>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</si>
  <si>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</si>
  <si>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</si>
  <si>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</si>
  <si>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</si>
  <si>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</si>
  <si>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</si>
  <si>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</si>
  <si>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</si>
  <si>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</si>
  <si>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</si>
  <si>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</si>
  <si>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</si>
  <si>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</si>
  <si>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</si>
  <si>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</si>
  <si>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</si>
  <si>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 xml:space="preserve">   事业办公费</t>
  </si>
  <si>
    <t>办公家具</t>
  </si>
  <si>
    <t>复印机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</si>
  <si>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严格按厉行节约规定控制三公经费支出。</t>
    <phoneticPr fontId="22" type="noConversion"/>
  </si>
</sst>
</file>

<file path=xl/styles.xml><?xml version="1.0" encoding="utf-8"?>
<styleSheet xmlns="http://schemas.openxmlformats.org/spreadsheetml/2006/main">
  <numFmts count="3">
    <numFmt numFmtId="176" formatCode="yyyy/mm/dd"/>
    <numFmt numFmtId="177" formatCode="#,##0.00_ ;[Red]\-#,##0.00\ "/>
    <numFmt numFmtId="178" formatCode="#,##0.00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77">
    <xf numFmtId="0" fontId="0" fillId="0" borderId="0" xfId="0" applyAlignment="1"/>
    <xf numFmtId="0" fontId="3" fillId="0" borderId="0" xfId="0" applyFont="1" applyFill="1" applyBorder="1" applyAlignment="1"/>
    <xf numFmtId="0" fontId="4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/>
    </xf>
    <xf numFmtId="177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2" borderId="7" xfId="0" applyFont="1" applyFill="1" applyBorder="1" applyAlignment="1" applyProtection="1">
      <alignment horizontal="left" vertical="center" wrapText="1" readingOrder="1"/>
      <protection locked="0"/>
    </xf>
    <xf numFmtId="0" fontId="7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Font="1" applyAlignment="1"/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49" fontId="0" fillId="0" borderId="1" xfId="0" applyNumberFormat="1" applyFont="1" applyFill="1" applyBorder="1" applyAlignment="1" applyProtection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9" fillId="0" borderId="1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49" fontId="9" fillId="0" borderId="1" xfId="0" applyNumberFormat="1" applyFont="1" applyFill="1" applyBorder="1" applyAlignment="1"/>
    <xf numFmtId="0" fontId="13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3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3" fillId="0" borderId="0" xfId="3" applyFont="1" applyFill="1" applyAlignment="1"/>
    <xf numFmtId="0" fontId="1" fillId="0" borderId="1" xfId="3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vertical="center"/>
    </xf>
    <xf numFmtId="0" fontId="16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vertical="center"/>
    </xf>
    <xf numFmtId="0" fontId="1" fillId="0" borderId="1" xfId="3" applyFill="1" applyBorder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2" applyFont="1" applyFill="1" applyBorder="1" applyAlignment="1"/>
    <xf numFmtId="0" fontId="4" fillId="0" borderId="12" xfId="2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 readingOrder="1"/>
      <protection locked="0"/>
    </xf>
    <xf numFmtId="0" fontId="6" fillId="0" borderId="1" xfId="2" applyFont="1" applyFill="1" applyBorder="1" applyAlignment="1" applyProtection="1">
      <alignment horizontal="left" vertical="center" shrinkToFit="1" readingOrder="1"/>
      <protection locked="0"/>
    </xf>
    <xf numFmtId="49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 readingOrder="1"/>
    </xf>
    <xf numFmtId="49" fontId="6" fillId="0" borderId="1" xfId="0" applyNumberFormat="1" applyFont="1" applyBorder="1" applyAlignment="1">
      <alignment vertical="center" readingOrder="1"/>
    </xf>
    <xf numFmtId="49" fontId="18" fillId="0" borderId="0" xfId="0" applyNumberFormat="1" applyFont="1" applyAlignment="1">
      <alignment vertical="center" readingOrder="1"/>
    </xf>
    <xf numFmtId="0" fontId="4" fillId="0" borderId="0" xfId="2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vertical="center"/>
    </xf>
    <xf numFmtId="178" fontId="0" fillId="0" borderId="1" xfId="5" applyNumberFormat="1" applyFont="1" applyFill="1" applyBorder="1" applyAlignment="1" applyProtection="1">
      <alignment horizontal="right" vertical="center"/>
    </xf>
    <xf numFmtId="0" fontId="9" fillId="0" borderId="1" xfId="5" applyFont="1" applyFill="1" applyBorder="1" applyAlignment="1">
      <alignment vertical="center"/>
    </xf>
    <xf numFmtId="0" fontId="0" fillId="0" borderId="1" xfId="5" applyNumberFormat="1" applyFont="1" applyFill="1" applyBorder="1" applyAlignment="1" applyProtection="1">
      <alignment horizontal="left" vertical="center"/>
    </xf>
    <xf numFmtId="0" fontId="0" fillId="0" borderId="1" xfId="5" applyNumberFormat="1" applyFont="1" applyFill="1" applyBorder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center" vertical="center"/>
    </xf>
    <xf numFmtId="177" fontId="13" fillId="0" borderId="1" xfId="5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7" fontId="13" fillId="0" borderId="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>
      <alignment vertical="center" wrapText="1"/>
    </xf>
    <xf numFmtId="178" fontId="4" fillId="0" borderId="1" xfId="5" applyNumberFormat="1" applyFont="1" applyFill="1" applyBorder="1" applyAlignment="1" applyProtection="1">
      <alignment horizontal="right" vertical="center"/>
    </xf>
    <xf numFmtId="0" fontId="3" fillId="0" borderId="1" xfId="5" applyFill="1" applyBorder="1" applyAlignment="1"/>
    <xf numFmtId="178" fontId="4" fillId="0" borderId="8" xfId="5" applyNumberFormat="1" applyFont="1" applyFill="1" applyBorder="1" applyAlignment="1" applyProtection="1">
      <alignment horizontal="right" vertical="center"/>
    </xf>
    <xf numFmtId="0" fontId="4" fillId="0" borderId="8" xfId="5" applyNumberFormat="1" applyFont="1" applyFill="1" applyBorder="1" applyAlignment="1" applyProtection="1">
      <alignment horizontal="right"/>
    </xf>
    <xf numFmtId="0" fontId="3" fillId="0" borderId="1" xfId="5" applyFill="1" applyBorder="1" applyAlignment="1">
      <alignment vertical="center"/>
    </xf>
    <xf numFmtId="0" fontId="13" fillId="0" borderId="6" xfId="5" applyNumberFormat="1" applyFont="1" applyFill="1" applyBorder="1" applyAlignment="1" applyProtection="1">
      <alignment horizontal="center" vertical="center"/>
    </xf>
    <xf numFmtId="177" fontId="13" fillId="0" borderId="25" xfId="5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left"/>
    </xf>
    <xf numFmtId="0" fontId="4" fillId="0" borderId="7" xfId="2" applyFont="1" applyFill="1" applyBorder="1" applyAlignment="1" applyProtection="1">
      <alignment horizontal="center" vertical="center" wrapText="1" readingOrder="1"/>
      <protection locked="0"/>
    </xf>
    <xf numFmtId="0" fontId="17" fillId="0" borderId="22" xfId="2" applyFont="1" applyFill="1" applyBorder="1" applyAlignment="1" applyProtection="1">
      <alignment vertical="top" wrapText="1"/>
      <protection locked="0"/>
    </xf>
    <xf numFmtId="0" fontId="17" fillId="0" borderId="29" xfId="2" applyFont="1" applyFill="1" applyBorder="1" applyAlignment="1" applyProtection="1">
      <alignment vertical="top" wrapText="1"/>
      <protection locked="0"/>
    </xf>
    <xf numFmtId="0" fontId="4" fillId="0" borderId="28" xfId="2" applyFont="1" applyFill="1" applyBorder="1" applyAlignment="1" applyProtection="1">
      <alignment horizontal="center" vertical="center" wrapText="1" readingOrder="1"/>
      <protection locked="0"/>
    </xf>
    <xf numFmtId="0" fontId="4" fillId="0" borderId="22" xfId="2" applyFont="1" applyFill="1" applyBorder="1" applyAlignment="1" applyProtection="1">
      <alignment horizontal="center" vertical="center" wrapText="1" readingOrder="1"/>
      <protection locked="0"/>
    </xf>
    <xf numFmtId="0" fontId="4" fillId="0" borderId="29" xfId="2" applyFont="1" applyFill="1" applyBorder="1" applyAlignment="1" applyProtection="1">
      <alignment horizontal="center" vertical="center" wrapText="1" readingOrder="1"/>
      <protection locked="0"/>
    </xf>
    <xf numFmtId="0" fontId="4" fillId="0" borderId="12" xfId="2" applyFont="1" applyFill="1" applyBorder="1" applyAlignment="1" applyProtection="1">
      <alignment horizontal="center" vertical="center" wrapText="1" readingOrder="1"/>
      <protection locked="0"/>
    </xf>
    <xf numFmtId="0" fontId="4" fillId="0" borderId="6" xfId="2" applyFont="1" applyFill="1" applyBorder="1" applyAlignment="1" applyProtection="1">
      <alignment horizontal="center" vertical="center" wrapText="1" readingOrder="1"/>
      <protection locked="0"/>
    </xf>
    <xf numFmtId="0" fontId="4" fillId="0" borderId="4" xfId="2" applyFont="1" applyFill="1" applyBorder="1" applyAlignment="1" applyProtection="1">
      <alignment horizontal="center" vertical="center" wrapText="1" readingOrder="1"/>
      <protection locked="0"/>
    </xf>
    <xf numFmtId="0" fontId="4" fillId="0" borderId="21" xfId="2" applyFont="1" applyFill="1" applyBorder="1" applyAlignment="1" applyProtection="1">
      <alignment horizontal="center" vertical="center" wrapText="1" readingOrder="1"/>
      <protection locked="0"/>
    </xf>
    <xf numFmtId="0" fontId="4" fillId="0" borderId="27" xfId="2" applyFont="1" applyFill="1" applyBorder="1" applyAlignment="1" applyProtection="1">
      <alignment horizontal="center" vertical="center" wrapText="1" readingOrder="1"/>
      <protection locked="0"/>
    </xf>
    <xf numFmtId="0" fontId="4" fillId="0" borderId="30" xfId="2" applyFont="1" applyFill="1" applyBorder="1" applyAlignment="1" applyProtection="1">
      <alignment horizontal="center" vertical="center" wrapText="1" readingOrder="1"/>
      <protection locked="0"/>
    </xf>
    <xf numFmtId="0" fontId="4" fillId="0" borderId="25" xfId="2" applyFont="1" applyFill="1" applyBorder="1" applyAlignment="1" applyProtection="1">
      <alignment horizontal="center" vertical="center" wrapText="1" readingOrder="1"/>
      <protection locked="0"/>
    </xf>
    <xf numFmtId="0" fontId="17" fillId="0" borderId="20" xfId="2" applyFont="1" applyFill="1" applyBorder="1" applyAlignment="1" applyProtection="1">
      <alignment vertical="top" wrapText="1"/>
      <protection locked="0"/>
    </xf>
    <xf numFmtId="0" fontId="17" fillId="0" borderId="21" xfId="2" applyFont="1" applyFill="1" applyBorder="1" applyAlignment="1" applyProtection="1">
      <alignment vertical="top" wrapText="1"/>
      <protection locked="0"/>
    </xf>
    <xf numFmtId="0" fontId="17" fillId="0" borderId="23" xfId="2" applyFont="1" applyFill="1" applyBorder="1" applyAlignment="1" applyProtection="1">
      <alignment vertical="top" wrapText="1"/>
      <protection locked="0"/>
    </xf>
    <xf numFmtId="0" fontId="17" fillId="0" borderId="0" xfId="2" applyFont="1" applyFill="1" applyBorder="1" applyAlignment="1"/>
    <xf numFmtId="0" fontId="17" fillId="0" borderId="24" xfId="2" applyFont="1" applyFill="1" applyBorder="1" applyAlignment="1" applyProtection="1">
      <alignment vertical="top" wrapText="1"/>
      <protection locked="0"/>
    </xf>
    <xf numFmtId="0" fontId="17" fillId="0" borderId="25" xfId="2" applyFont="1" applyFill="1" applyBorder="1" applyAlignment="1" applyProtection="1">
      <alignment vertical="top" wrapText="1"/>
      <protection locked="0"/>
    </xf>
    <xf numFmtId="0" fontId="17" fillId="0" borderId="26" xfId="2" applyFont="1" applyFill="1" applyBorder="1" applyAlignment="1" applyProtection="1">
      <alignment vertical="top" wrapText="1"/>
      <protection locked="0"/>
    </xf>
    <xf numFmtId="0" fontId="17" fillId="0" borderId="27" xfId="2" applyFont="1" applyFill="1" applyBorder="1" applyAlignment="1" applyProtection="1">
      <alignment vertical="top" wrapText="1"/>
      <protection locked="0"/>
    </xf>
    <xf numFmtId="0" fontId="3" fillId="0" borderId="0" xfId="3" applyFont="1" applyFill="1" applyAlignment="1">
      <alignment horizont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5" fillId="0" borderId="8" xfId="3" applyFont="1" applyFill="1" applyBorder="1" applyAlignment="1">
      <alignment horizontal="left" vertical="center" wrapText="1"/>
    </xf>
    <xf numFmtId="0" fontId="15" fillId="0" borderId="14" xfId="3" applyFont="1" applyFill="1" applyBorder="1" applyAlignment="1">
      <alignment horizontal="left" vertical="center" wrapText="1"/>
    </xf>
    <xf numFmtId="0" fontId="15" fillId="0" borderId="15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3" workbookViewId="0">
      <selection activeCell="D25" sqref="D25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 customHeight="1">
      <c r="A1" s="2"/>
      <c r="B1" s="2"/>
      <c r="C1" s="2"/>
    </row>
    <row r="2" spans="1:4" ht="21" customHeight="1">
      <c r="A2" s="103" t="s">
        <v>0</v>
      </c>
      <c r="B2" s="103"/>
      <c r="C2" s="103"/>
      <c r="D2" s="103"/>
    </row>
    <row r="3" spans="1:4" ht="19.5" customHeight="1">
      <c r="A3" s="3" t="s">
        <v>1</v>
      </c>
      <c r="B3" s="81"/>
      <c r="C3" s="81"/>
      <c r="D3" s="19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19.5" customHeight="1">
      <c r="A5" s="104" t="s">
        <v>5</v>
      </c>
      <c r="B5" s="104" t="s">
        <v>6</v>
      </c>
      <c r="C5" s="104" t="s">
        <v>7</v>
      </c>
      <c r="D5" s="104" t="s">
        <v>6</v>
      </c>
    </row>
    <row r="6" spans="1:4" ht="19.5" customHeight="1">
      <c r="A6" s="104"/>
      <c r="B6" s="104"/>
      <c r="C6" s="104"/>
      <c r="D6" s="104"/>
    </row>
    <row r="7" spans="1:4" ht="17.25" customHeight="1">
      <c r="A7" s="93" t="s">
        <v>8</v>
      </c>
      <c r="B7" s="96">
        <v>927.87</v>
      </c>
      <c r="C7" s="91" t="s">
        <v>9</v>
      </c>
      <c r="D7" s="96"/>
    </row>
    <row r="8" spans="1:4" ht="17.25" customHeight="1">
      <c r="A8" s="93" t="s">
        <v>10</v>
      </c>
      <c r="B8" s="96"/>
      <c r="C8" s="91" t="s">
        <v>11</v>
      </c>
      <c r="D8" s="96"/>
    </row>
    <row r="9" spans="1:4" ht="17.25" customHeight="1">
      <c r="A9" s="93" t="s">
        <v>12</v>
      </c>
      <c r="B9" s="96"/>
      <c r="C9" s="91" t="s">
        <v>13</v>
      </c>
      <c r="D9" s="96"/>
    </row>
    <row r="10" spans="1:4" ht="17.25" customHeight="1">
      <c r="A10" s="93" t="s">
        <v>14</v>
      </c>
      <c r="B10" s="96"/>
      <c r="C10" s="91" t="s">
        <v>15</v>
      </c>
      <c r="D10" s="96"/>
    </row>
    <row r="11" spans="1:4" ht="17.25" customHeight="1">
      <c r="A11" s="93" t="s">
        <v>16</v>
      </c>
      <c r="B11" s="96"/>
      <c r="C11" s="91" t="s">
        <v>17</v>
      </c>
      <c r="D11" s="96">
        <v>729.56</v>
      </c>
    </row>
    <row r="12" spans="1:4" ht="17.25" customHeight="1">
      <c r="A12" s="93" t="s">
        <v>18</v>
      </c>
      <c r="B12" s="96"/>
      <c r="C12" s="91" t="s">
        <v>19</v>
      </c>
      <c r="D12" s="96"/>
    </row>
    <row r="13" spans="1:4" ht="17.25" customHeight="1">
      <c r="A13" s="93" t="s">
        <v>20</v>
      </c>
      <c r="B13" s="96"/>
      <c r="C13" s="91" t="s">
        <v>21</v>
      </c>
      <c r="D13" s="96"/>
    </row>
    <row r="14" spans="1:4" ht="17.25" customHeight="1">
      <c r="A14" s="97"/>
      <c r="B14" s="96"/>
      <c r="C14" s="91" t="s">
        <v>22</v>
      </c>
      <c r="D14" s="96">
        <v>79.62</v>
      </c>
    </row>
    <row r="15" spans="1:4" ht="17.25" customHeight="1">
      <c r="A15" s="97"/>
      <c r="B15" s="96"/>
      <c r="C15" s="91" t="s">
        <v>23</v>
      </c>
      <c r="D15" s="96">
        <v>59.81</v>
      </c>
    </row>
    <row r="16" spans="1:4" ht="17.25" customHeight="1">
      <c r="A16" s="97"/>
      <c r="B16" s="96"/>
      <c r="C16" s="91" t="s">
        <v>24</v>
      </c>
      <c r="D16" s="96"/>
    </row>
    <row r="17" spans="1:4" ht="17.25" customHeight="1">
      <c r="A17" s="97"/>
      <c r="B17" s="98"/>
      <c r="C17" s="91" t="s">
        <v>25</v>
      </c>
      <c r="D17" s="96"/>
    </row>
    <row r="18" spans="1:4" ht="17.25" customHeight="1">
      <c r="A18" s="97"/>
      <c r="B18" s="99"/>
      <c r="C18" s="91" t="s">
        <v>26</v>
      </c>
      <c r="D18" s="96"/>
    </row>
    <row r="19" spans="1:4" ht="17.25" customHeight="1">
      <c r="A19" s="97"/>
      <c r="B19" s="99"/>
      <c r="C19" s="91" t="s">
        <v>27</v>
      </c>
      <c r="D19" s="96"/>
    </row>
    <row r="20" spans="1:4" ht="17.25" customHeight="1">
      <c r="A20" s="97"/>
      <c r="B20" s="99"/>
      <c r="C20" s="93" t="s">
        <v>28</v>
      </c>
      <c r="D20" s="96"/>
    </row>
    <row r="21" spans="1:4" ht="17.25" customHeight="1">
      <c r="A21" s="100"/>
      <c r="B21" s="99"/>
      <c r="C21" s="93" t="s">
        <v>29</v>
      </c>
      <c r="D21" s="96"/>
    </row>
    <row r="22" spans="1:4" ht="17.25" customHeight="1">
      <c r="A22" s="91"/>
      <c r="B22" s="99"/>
      <c r="C22" s="93" t="s">
        <v>30</v>
      </c>
      <c r="D22" s="96"/>
    </row>
    <row r="23" spans="1:4" ht="17.25" customHeight="1">
      <c r="A23" s="91"/>
      <c r="B23" s="99"/>
      <c r="C23" s="93" t="s">
        <v>31</v>
      </c>
      <c r="D23" s="96"/>
    </row>
    <row r="24" spans="1:4" ht="17.25" customHeight="1">
      <c r="A24" s="91"/>
      <c r="B24" s="99"/>
      <c r="C24" s="93" t="s">
        <v>32</v>
      </c>
      <c r="D24" s="96"/>
    </row>
    <row r="25" spans="1:4" ht="17.25" customHeight="1">
      <c r="A25" s="91"/>
      <c r="B25" s="99"/>
      <c r="C25" s="93" t="s">
        <v>33</v>
      </c>
      <c r="D25" s="96">
        <v>58.88</v>
      </c>
    </row>
    <row r="26" spans="1:4" ht="17.25" customHeight="1">
      <c r="A26" s="91"/>
      <c r="B26" s="99"/>
      <c r="C26" s="93" t="s">
        <v>34</v>
      </c>
      <c r="D26" s="96"/>
    </row>
    <row r="27" spans="1:4" ht="17.25" customHeight="1">
      <c r="A27" s="91"/>
      <c r="B27" s="99"/>
      <c r="C27" s="93" t="s">
        <v>35</v>
      </c>
      <c r="D27" s="96"/>
    </row>
    <row r="28" spans="1:4" ht="17.25" customHeight="1">
      <c r="A28" s="91"/>
      <c r="B28" s="99"/>
      <c r="C28" s="93" t="s">
        <v>36</v>
      </c>
      <c r="D28" s="96"/>
    </row>
    <row r="29" spans="1:4" ht="17.25" customHeight="1">
      <c r="A29" s="101" t="s">
        <v>37</v>
      </c>
      <c r="B29" s="102">
        <f>SUM(B7:B7:B13)</f>
        <v>927.87</v>
      </c>
      <c r="C29" s="87" t="s">
        <v>38</v>
      </c>
      <c r="D29" s="88">
        <f>SUM(D7:D7:D28)</f>
        <v>927.87</v>
      </c>
    </row>
    <row r="31" spans="1:4" ht="29.25" customHeight="1">
      <c r="A31" s="105"/>
      <c r="B31" s="10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2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7" sqref="B7"/>
    </sheetView>
  </sheetViews>
  <sheetFormatPr defaultColWidth="8" defaultRowHeight="12"/>
  <cols>
    <col min="1" max="1" width="25.375" style="21"/>
    <col min="2" max="2" width="25.375" style="21" customWidth="1"/>
    <col min="3" max="5" width="20.625" style="21" customWidth="1"/>
    <col min="6" max="6" width="22" style="21" customWidth="1"/>
    <col min="7" max="7" width="16.5" style="21" customWidth="1"/>
    <col min="8" max="8" width="17.625" style="21" customWidth="1"/>
    <col min="9" max="16384" width="8" style="21"/>
  </cols>
  <sheetData>
    <row r="1" spans="1:8" customFormat="1" ht="13.5">
      <c r="A1" s="22"/>
      <c r="B1" s="23"/>
      <c r="C1" s="23"/>
      <c r="D1" s="23"/>
      <c r="E1" s="23"/>
    </row>
    <row r="2" spans="1:8" ht="20.25">
      <c r="A2" s="103" t="s">
        <v>420</v>
      </c>
      <c r="B2" s="103"/>
      <c r="C2" s="103"/>
      <c r="D2" s="103"/>
      <c r="E2" s="103"/>
      <c r="F2" s="103"/>
      <c r="G2" s="103"/>
      <c r="H2" s="103"/>
    </row>
    <row r="3" spans="1:8" ht="13.5">
      <c r="A3" s="3" t="s">
        <v>1</v>
      </c>
    </row>
    <row r="4" spans="1:8" ht="44.25" customHeight="1">
      <c r="A4" s="24" t="s">
        <v>421</v>
      </c>
      <c r="B4" s="24" t="s">
        <v>422</v>
      </c>
      <c r="C4" s="24" t="s">
        <v>423</v>
      </c>
      <c r="D4" s="24" t="s">
        <v>424</v>
      </c>
      <c r="E4" s="24" t="s">
        <v>425</v>
      </c>
      <c r="F4" s="24" t="s">
        <v>426</v>
      </c>
      <c r="G4" s="24" t="s">
        <v>427</v>
      </c>
      <c r="H4" s="24" t="s">
        <v>428</v>
      </c>
    </row>
    <row r="5" spans="1:8" ht="14.2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</row>
    <row r="6" spans="1:8" ht="33" customHeight="1">
      <c r="A6" s="25" t="s">
        <v>429</v>
      </c>
      <c r="B6" s="25"/>
      <c r="C6" s="25"/>
      <c r="D6" s="25"/>
      <c r="E6" s="24"/>
      <c r="F6" s="24"/>
      <c r="G6" s="24"/>
      <c r="H6" s="24"/>
    </row>
    <row r="7" spans="1:8" ht="24" customHeight="1">
      <c r="A7" s="26" t="s">
        <v>430</v>
      </c>
      <c r="B7" s="26"/>
      <c r="C7" s="26"/>
      <c r="D7" s="26"/>
      <c r="E7" s="24"/>
      <c r="F7" s="24"/>
      <c r="G7" s="24"/>
      <c r="H7" s="24"/>
    </row>
    <row r="8" spans="1:8" ht="24" customHeight="1">
      <c r="A8" s="26" t="s">
        <v>431</v>
      </c>
      <c r="B8" s="26"/>
      <c r="C8" s="26"/>
      <c r="D8" s="26"/>
      <c r="E8" s="24"/>
      <c r="F8" s="24"/>
      <c r="G8" s="24"/>
      <c r="H8" s="24"/>
    </row>
  </sheetData>
  <mergeCells count="1">
    <mergeCell ref="A2:H2"/>
  </mergeCells>
  <phoneticPr fontId="22" type="noConversion"/>
  <pageMargins left="0.75138888888888899" right="0.75138888888888899" top="1" bottom="1" header="0.51180555555555596" footer="0.51180555555555596"/>
  <pageSetup paperSize="9" scale="78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>
      <selection activeCell="L10" sqref="L10"/>
    </sheetView>
  </sheetViews>
  <sheetFormatPr defaultColWidth="8" defaultRowHeight="14.25" customHeight="1"/>
  <cols>
    <col min="1" max="1" width="17.625" style="1"/>
    <col min="2" max="2" width="14.375" style="1" customWidth="1"/>
    <col min="3" max="3" width="8.37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8"/>
    </row>
    <row r="2" spans="1:22" ht="27.75" customHeight="1">
      <c r="A2" s="103" t="s">
        <v>432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9" t="s">
        <v>40</v>
      </c>
    </row>
    <row r="4" spans="1:22" ht="15.75" customHeight="1">
      <c r="A4" s="152" t="s">
        <v>433</v>
      </c>
      <c r="B4" s="150" t="s">
        <v>434</v>
      </c>
      <c r="C4" s="150" t="s">
        <v>435</v>
      </c>
      <c r="D4" s="150" t="s">
        <v>436</v>
      </c>
      <c r="E4" s="150" t="s">
        <v>437</v>
      </c>
      <c r="F4" s="150" t="s">
        <v>438</v>
      </c>
      <c r="G4" s="152" t="s">
        <v>439</v>
      </c>
      <c r="H4" s="107" t="s">
        <v>149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7.25" customHeight="1">
      <c r="A5" s="152"/>
      <c r="B5" s="171"/>
      <c r="C5" s="171"/>
      <c r="D5" s="171"/>
      <c r="E5" s="171"/>
      <c r="F5" s="171"/>
      <c r="G5" s="152"/>
      <c r="H5" s="172" t="s">
        <v>65</v>
      </c>
      <c r="I5" s="167" t="s">
        <v>153</v>
      </c>
      <c r="J5" s="168"/>
      <c r="K5" s="168"/>
      <c r="L5" s="168"/>
      <c r="M5" s="168"/>
      <c r="N5" s="168"/>
      <c r="O5" s="168"/>
      <c r="P5" s="169"/>
      <c r="Q5" s="174" t="s">
        <v>440</v>
      </c>
      <c r="R5" s="152" t="s">
        <v>441</v>
      </c>
      <c r="S5" s="170" t="s">
        <v>152</v>
      </c>
      <c r="T5" s="170"/>
      <c r="U5" s="170"/>
      <c r="V5" s="170"/>
    </row>
    <row r="6" spans="1:22" ht="54" customHeight="1">
      <c r="A6" s="152"/>
      <c r="B6" s="151"/>
      <c r="C6" s="151"/>
      <c r="D6" s="151"/>
      <c r="E6" s="151"/>
      <c r="F6" s="151"/>
      <c r="G6" s="152"/>
      <c r="H6" s="173"/>
      <c r="I6" s="17" t="s">
        <v>69</v>
      </c>
      <c r="J6" s="17" t="s">
        <v>156</v>
      </c>
      <c r="K6" s="17" t="s">
        <v>157</v>
      </c>
      <c r="L6" s="17" t="s">
        <v>158</v>
      </c>
      <c r="M6" s="17" t="s">
        <v>159</v>
      </c>
      <c r="N6" s="5" t="s">
        <v>160</v>
      </c>
      <c r="O6" s="5" t="s">
        <v>161</v>
      </c>
      <c r="P6" s="5" t="s">
        <v>162</v>
      </c>
      <c r="Q6" s="175"/>
      <c r="R6" s="152"/>
      <c r="S6" s="20" t="s">
        <v>69</v>
      </c>
      <c r="T6" s="20" t="s">
        <v>163</v>
      </c>
      <c r="U6" s="20" t="s">
        <v>164</v>
      </c>
      <c r="V6" s="20" t="s">
        <v>165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21.95" customHeight="1">
      <c r="A8" s="7"/>
      <c r="B8" s="8"/>
      <c r="C8" s="9"/>
      <c r="D8" s="10"/>
      <c r="E8" s="11"/>
      <c r="F8" s="11"/>
      <c r="G8" s="10"/>
      <c r="H8" s="9">
        <f>SUM(H9:H44)</f>
        <v>11.03</v>
      </c>
      <c r="I8" s="9">
        <f t="shared" ref="I8" si="0">SUM(I9:I44)</f>
        <v>11.03</v>
      </c>
      <c r="J8" s="9">
        <f t="shared" ref="J8:V8" si="1">SUM(J9:J44)</f>
        <v>11.03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2" ht="21.95" customHeight="1">
      <c r="A9" s="12"/>
      <c r="B9" s="13" t="s">
        <v>442</v>
      </c>
      <c r="C9" s="13" t="s">
        <v>443</v>
      </c>
      <c r="D9" s="12">
        <v>622</v>
      </c>
      <c r="E9" s="12">
        <v>35</v>
      </c>
      <c r="F9" s="12"/>
      <c r="G9" s="12"/>
      <c r="H9" s="12">
        <f>I9+Q9+R9+S9</f>
        <v>0.7</v>
      </c>
      <c r="I9" s="12">
        <f>J9+K9+L9+M9+N9+O9+P9</f>
        <v>0.7</v>
      </c>
      <c r="J9" s="12">
        <v>0.7</v>
      </c>
      <c r="K9" s="12"/>
      <c r="L9" s="12"/>
      <c r="M9" s="12"/>
      <c r="N9" s="12"/>
      <c r="O9" s="12"/>
      <c r="P9" s="12"/>
      <c r="Q9" s="12"/>
      <c r="R9" s="12"/>
      <c r="S9" s="12">
        <f>T9+U9+V9</f>
        <v>0</v>
      </c>
      <c r="T9" s="12"/>
      <c r="U9" s="12"/>
      <c r="V9" s="12"/>
    </row>
    <row r="10" spans="1:22" ht="21.95" customHeight="1">
      <c r="A10" s="12"/>
      <c r="B10" s="13" t="s">
        <v>442</v>
      </c>
      <c r="C10" s="13" t="s">
        <v>443</v>
      </c>
      <c r="D10" s="12">
        <v>608</v>
      </c>
      <c r="E10" s="12">
        <v>1</v>
      </c>
      <c r="F10" s="14"/>
      <c r="G10" s="14"/>
      <c r="H10" s="12">
        <f t="shared" ref="H10" si="2">I10+Q10+R10+S10</f>
        <v>1.73</v>
      </c>
      <c r="I10" s="12">
        <f t="shared" ref="I10" si="3">J10+K10+L10+M10+N10+O10+P10</f>
        <v>1.73</v>
      </c>
      <c r="J10" s="12">
        <v>1.73</v>
      </c>
      <c r="K10" s="12"/>
      <c r="L10" s="12"/>
      <c r="M10" s="12"/>
      <c r="N10" s="12"/>
      <c r="O10" s="12"/>
      <c r="P10" s="12"/>
      <c r="Q10" s="12"/>
      <c r="R10" s="12"/>
      <c r="S10" s="12">
        <f t="shared" ref="S10" si="4">T10+U10+V10</f>
        <v>0</v>
      </c>
      <c r="T10" s="12"/>
      <c r="U10" s="12"/>
      <c r="V10" s="12"/>
    </row>
    <row r="11" spans="1:22" ht="21.95" customHeight="1">
      <c r="A11" s="12"/>
      <c r="B11" s="13" t="s">
        <v>442</v>
      </c>
      <c r="C11" s="13" t="s">
        <v>443</v>
      </c>
      <c r="D11" s="12">
        <v>608</v>
      </c>
      <c r="E11" s="12">
        <v>60</v>
      </c>
      <c r="F11" s="14"/>
      <c r="G11" s="14"/>
      <c r="H11" s="12">
        <f t="shared" ref="H11:H30" si="5">I11+Q11+R11+S11</f>
        <v>2.4</v>
      </c>
      <c r="I11" s="12">
        <f t="shared" ref="I11:I30" si="6">J11+K11+L11+M11+N11+O11+P11</f>
        <v>2.4</v>
      </c>
      <c r="J11" s="12">
        <v>2.4</v>
      </c>
      <c r="K11" s="12"/>
      <c r="L11" s="12"/>
      <c r="M11" s="12"/>
      <c r="N11" s="12"/>
      <c r="O11" s="12"/>
      <c r="P11" s="12"/>
      <c r="Q11" s="12"/>
      <c r="R11" s="12"/>
      <c r="S11" s="12">
        <f t="shared" ref="S11:S44" si="7">T11+U11+V11</f>
        <v>0</v>
      </c>
      <c r="T11" s="12"/>
      <c r="U11" s="12"/>
      <c r="V11" s="12"/>
    </row>
    <row r="12" spans="1:22" ht="21.95" customHeight="1">
      <c r="A12" s="12"/>
      <c r="B12" s="13" t="s">
        <v>442</v>
      </c>
      <c r="C12" s="13" t="s">
        <v>443</v>
      </c>
      <c r="D12" s="12">
        <v>608</v>
      </c>
      <c r="E12" s="12">
        <v>100</v>
      </c>
      <c r="F12" s="14"/>
      <c r="G12" s="14"/>
      <c r="H12" s="12">
        <f t="shared" si="5"/>
        <v>4</v>
      </c>
      <c r="I12" s="12">
        <f t="shared" si="6"/>
        <v>4</v>
      </c>
      <c r="J12" s="12">
        <v>4</v>
      </c>
      <c r="K12" s="12"/>
      <c r="L12" s="12"/>
      <c r="M12" s="12"/>
      <c r="N12" s="12"/>
      <c r="O12" s="12"/>
      <c r="P12" s="12"/>
      <c r="Q12" s="12"/>
      <c r="R12" s="12"/>
      <c r="S12" s="12">
        <f t="shared" si="7"/>
        <v>0</v>
      </c>
      <c r="T12" s="12"/>
      <c r="U12" s="12"/>
      <c r="V12" s="12"/>
    </row>
    <row r="13" spans="1:22" ht="21.95" customHeight="1">
      <c r="A13" s="12"/>
      <c r="B13" s="13" t="s">
        <v>442</v>
      </c>
      <c r="C13" s="13" t="s">
        <v>444</v>
      </c>
      <c r="D13" s="12">
        <v>610</v>
      </c>
      <c r="E13" s="12">
        <v>1</v>
      </c>
      <c r="F13" s="14"/>
      <c r="G13" s="14"/>
      <c r="H13" s="12">
        <f t="shared" si="5"/>
        <v>2.2000000000000002</v>
      </c>
      <c r="I13" s="12">
        <f t="shared" si="6"/>
        <v>2.2000000000000002</v>
      </c>
      <c r="J13" s="12">
        <v>2.2000000000000002</v>
      </c>
      <c r="K13" s="12"/>
      <c r="L13" s="12"/>
      <c r="M13" s="12"/>
      <c r="N13" s="12"/>
      <c r="O13" s="12"/>
      <c r="P13" s="12"/>
      <c r="Q13" s="12"/>
      <c r="R13" s="12"/>
      <c r="S13" s="12">
        <f t="shared" si="7"/>
        <v>0</v>
      </c>
      <c r="T13" s="12"/>
      <c r="U13" s="12"/>
      <c r="V13" s="12"/>
    </row>
    <row r="14" spans="1:22" ht="21.95" customHeight="1">
      <c r="A14" s="12"/>
      <c r="B14" s="12"/>
      <c r="C14" s="12"/>
      <c r="D14" s="12"/>
      <c r="E14" s="12"/>
      <c r="F14" s="14"/>
      <c r="G14" s="14"/>
      <c r="H14" s="12">
        <f t="shared" si="5"/>
        <v>0</v>
      </c>
      <c r="I14" s="12">
        <f t="shared" si="6"/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>
        <f t="shared" si="7"/>
        <v>0</v>
      </c>
      <c r="T14" s="12"/>
      <c r="U14" s="12"/>
      <c r="V14" s="12"/>
    </row>
    <row r="15" spans="1:22" ht="21.95" customHeight="1">
      <c r="A15" s="12"/>
      <c r="B15" s="12"/>
      <c r="C15" s="12"/>
      <c r="D15" s="12"/>
      <c r="E15" s="12"/>
      <c r="F15" s="14"/>
      <c r="G15" s="14"/>
      <c r="H15" s="12">
        <f t="shared" si="5"/>
        <v>0</v>
      </c>
      <c r="I15" s="12">
        <f t="shared" si="6"/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>
        <f t="shared" si="7"/>
        <v>0</v>
      </c>
      <c r="T15" s="12"/>
      <c r="U15" s="12"/>
      <c r="V15" s="12"/>
    </row>
    <row r="16" spans="1:22" ht="21.95" customHeight="1">
      <c r="A16" s="12"/>
      <c r="B16" s="12"/>
      <c r="C16" s="12"/>
      <c r="D16" s="12"/>
      <c r="E16" s="12"/>
      <c r="F16" s="14"/>
      <c r="G16" s="14"/>
      <c r="H16" s="12">
        <f t="shared" si="5"/>
        <v>0</v>
      </c>
      <c r="I16" s="12">
        <f t="shared" si="6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>
        <f t="shared" si="7"/>
        <v>0</v>
      </c>
      <c r="T16" s="12"/>
      <c r="U16" s="12"/>
      <c r="V16" s="12"/>
    </row>
    <row r="17" spans="1:22" ht="21.95" customHeight="1">
      <c r="A17" s="12"/>
      <c r="B17" s="12"/>
      <c r="C17" s="12"/>
      <c r="D17" s="12"/>
      <c r="E17" s="12"/>
      <c r="F17" s="14"/>
      <c r="G17" s="14"/>
      <c r="H17" s="12">
        <f t="shared" si="5"/>
        <v>0</v>
      </c>
      <c r="I17" s="12">
        <f t="shared" si="6"/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>
        <f t="shared" si="7"/>
        <v>0</v>
      </c>
      <c r="T17" s="12"/>
      <c r="U17" s="12"/>
      <c r="V17" s="12"/>
    </row>
    <row r="18" spans="1:22" ht="21.95" customHeight="1">
      <c r="A18" s="12"/>
      <c r="B18" s="12"/>
      <c r="C18" s="12"/>
      <c r="D18" s="12"/>
      <c r="E18" s="12"/>
      <c r="F18" s="14"/>
      <c r="G18" s="14"/>
      <c r="H18" s="12">
        <f t="shared" si="5"/>
        <v>0</v>
      </c>
      <c r="I18" s="12">
        <f t="shared" si="6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>
        <f t="shared" si="7"/>
        <v>0</v>
      </c>
      <c r="T18" s="12"/>
      <c r="U18" s="12"/>
      <c r="V18" s="12"/>
    </row>
    <row r="19" spans="1:22" ht="21.95" customHeight="1">
      <c r="A19" s="12"/>
      <c r="B19" s="12"/>
      <c r="C19" s="12"/>
      <c r="D19" s="12"/>
      <c r="E19" s="12"/>
      <c r="F19" s="12"/>
      <c r="G19" s="12"/>
      <c r="H19" s="12">
        <f t="shared" si="5"/>
        <v>0</v>
      </c>
      <c r="I19" s="12">
        <f t="shared" si="6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>
        <f t="shared" si="7"/>
        <v>0</v>
      </c>
      <c r="T19" s="12"/>
      <c r="U19" s="12"/>
      <c r="V19" s="12"/>
    </row>
    <row r="20" spans="1:22" ht="21.95" customHeight="1">
      <c r="A20" s="15"/>
      <c r="B20" s="15"/>
      <c r="C20" s="15"/>
      <c r="D20" s="15"/>
      <c r="E20" s="12"/>
      <c r="F20" s="12"/>
      <c r="G20" s="12"/>
      <c r="H20" s="12">
        <f t="shared" si="5"/>
        <v>0</v>
      </c>
      <c r="I20" s="12">
        <f t="shared" si="6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>
        <f t="shared" si="7"/>
        <v>0</v>
      </c>
      <c r="T20" s="12"/>
      <c r="U20" s="12"/>
      <c r="V20" s="12"/>
    </row>
    <row r="21" spans="1:22" ht="21.95" customHeight="1">
      <c r="A21" s="12"/>
      <c r="B21" s="12"/>
      <c r="C21" s="12"/>
      <c r="D21" s="12"/>
      <c r="E21" s="12"/>
      <c r="F21" s="12"/>
      <c r="G21" s="12"/>
      <c r="H21" s="12">
        <f t="shared" si="5"/>
        <v>0</v>
      </c>
      <c r="I21" s="12">
        <f t="shared" si="6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>
        <f t="shared" si="7"/>
        <v>0</v>
      </c>
      <c r="T21" s="12"/>
      <c r="U21" s="12"/>
      <c r="V21" s="12"/>
    </row>
    <row r="22" spans="1:22" ht="21.95" customHeight="1">
      <c r="A22" s="12"/>
      <c r="B22" s="12"/>
      <c r="C22" s="12"/>
      <c r="D22" s="12"/>
      <c r="E22" s="12"/>
      <c r="F22" s="12"/>
      <c r="G22" s="12"/>
      <c r="H22" s="12">
        <f t="shared" si="5"/>
        <v>0</v>
      </c>
      <c r="I22" s="12">
        <f t="shared" si="6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>
        <f t="shared" si="7"/>
        <v>0</v>
      </c>
      <c r="T22" s="12"/>
      <c r="U22" s="12"/>
      <c r="V22" s="12"/>
    </row>
    <row r="23" spans="1:22" ht="21.95" customHeight="1">
      <c r="A23" s="12"/>
      <c r="B23" s="12"/>
      <c r="C23" s="12"/>
      <c r="D23" s="12"/>
      <c r="E23" s="12"/>
      <c r="F23" s="12"/>
      <c r="G23" s="12"/>
      <c r="H23" s="12">
        <f t="shared" si="5"/>
        <v>0</v>
      </c>
      <c r="I23" s="12">
        <f t="shared" si="6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>
        <f t="shared" si="7"/>
        <v>0</v>
      </c>
      <c r="T23" s="12"/>
      <c r="U23" s="12"/>
      <c r="V23" s="12"/>
    </row>
    <row r="24" spans="1:22" ht="21.95" customHeight="1">
      <c r="A24" s="12"/>
      <c r="B24" s="12"/>
      <c r="C24" s="12"/>
      <c r="D24" s="12"/>
      <c r="E24" s="12"/>
      <c r="F24" s="12"/>
      <c r="G24" s="12"/>
      <c r="H24" s="12">
        <f t="shared" si="5"/>
        <v>0</v>
      </c>
      <c r="I24" s="12">
        <f t="shared" si="6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>
        <f t="shared" si="7"/>
        <v>0</v>
      </c>
      <c r="T24" s="12"/>
      <c r="U24" s="12"/>
      <c r="V24" s="12"/>
    </row>
    <row r="25" spans="1:22" ht="21.95" customHeight="1">
      <c r="A25" s="12"/>
      <c r="B25" s="12"/>
      <c r="C25" s="12"/>
      <c r="D25" s="12"/>
      <c r="E25" s="12"/>
      <c r="F25" s="12"/>
      <c r="G25" s="12"/>
      <c r="H25" s="12">
        <f t="shared" si="5"/>
        <v>0</v>
      </c>
      <c r="I25" s="12">
        <f t="shared" si="6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>
        <f t="shared" si="7"/>
        <v>0</v>
      </c>
      <c r="T25" s="12"/>
      <c r="U25" s="12"/>
      <c r="V25" s="12"/>
    </row>
    <row r="26" spans="1:22" ht="21.95" customHeight="1">
      <c r="A26" s="12"/>
      <c r="B26" s="12"/>
      <c r="C26" s="12"/>
      <c r="D26" s="12"/>
      <c r="E26" s="12"/>
      <c r="F26" s="12"/>
      <c r="G26" s="12"/>
      <c r="H26" s="12">
        <f t="shared" si="5"/>
        <v>0</v>
      </c>
      <c r="I26" s="12">
        <f t="shared" si="6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>
        <f t="shared" si="7"/>
        <v>0</v>
      </c>
      <c r="T26" s="12"/>
      <c r="U26" s="12"/>
      <c r="V26" s="12"/>
    </row>
    <row r="27" spans="1:22" ht="20.100000000000001" customHeight="1">
      <c r="A27" s="12"/>
      <c r="B27" s="12"/>
      <c r="C27" s="12"/>
      <c r="D27" s="12"/>
      <c r="E27" s="12"/>
      <c r="F27" s="12"/>
      <c r="G27" s="12"/>
      <c r="H27" s="12">
        <f t="shared" si="5"/>
        <v>0</v>
      </c>
      <c r="I27" s="12">
        <f t="shared" si="6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>
        <f t="shared" si="7"/>
        <v>0</v>
      </c>
      <c r="T27" s="12"/>
      <c r="U27" s="12"/>
      <c r="V27" s="12"/>
    </row>
    <row r="28" spans="1:22" ht="20.100000000000001" customHeight="1">
      <c r="A28" s="12"/>
      <c r="B28" s="12"/>
      <c r="C28" s="12"/>
      <c r="D28" s="12"/>
      <c r="E28" s="12"/>
      <c r="F28" s="12"/>
      <c r="G28" s="12"/>
      <c r="H28" s="12">
        <f t="shared" si="5"/>
        <v>0</v>
      </c>
      <c r="I28" s="12">
        <f t="shared" si="6"/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>
        <f t="shared" si="7"/>
        <v>0</v>
      </c>
      <c r="T28" s="12"/>
      <c r="U28" s="12"/>
      <c r="V28" s="12"/>
    </row>
    <row r="29" spans="1:22" ht="20.100000000000001" customHeight="1">
      <c r="A29" s="12"/>
      <c r="B29" s="12"/>
      <c r="C29" s="12"/>
      <c r="D29" s="12"/>
      <c r="E29" s="12"/>
      <c r="F29" s="12"/>
      <c r="G29" s="12"/>
      <c r="H29" s="12">
        <f t="shared" si="5"/>
        <v>0</v>
      </c>
      <c r="I29" s="12">
        <f t="shared" si="6"/>
        <v>0</v>
      </c>
      <c r="J29" s="12"/>
      <c r="K29" s="12"/>
      <c r="L29" s="12"/>
      <c r="M29" s="12"/>
      <c r="N29" s="12"/>
      <c r="O29" s="12"/>
      <c r="P29" s="12"/>
      <c r="Q29" s="12"/>
      <c r="R29" s="12"/>
      <c r="S29" s="12">
        <f t="shared" si="7"/>
        <v>0</v>
      </c>
      <c r="T29" s="12"/>
      <c r="U29" s="12"/>
      <c r="V29" s="12"/>
    </row>
    <row r="30" spans="1:22" ht="20.100000000000001" customHeight="1">
      <c r="A30" s="12"/>
      <c r="B30" s="12"/>
      <c r="C30" s="12"/>
      <c r="D30" s="12"/>
      <c r="E30" s="12"/>
      <c r="F30" s="12"/>
      <c r="G30" s="12"/>
      <c r="H30" s="12">
        <f t="shared" si="5"/>
        <v>0</v>
      </c>
      <c r="I30" s="12">
        <f t="shared" si="6"/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>
        <f t="shared" si="7"/>
        <v>0</v>
      </c>
      <c r="T30" s="12"/>
      <c r="U30" s="12"/>
      <c r="V30" s="12"/>
    </row>
    <row r="31" spans="1:22" ht="20.100000000000001" customHeight="1">
      <c r="A31" s="16"/>
      <c r="B31" s="16"/>
      <c r="C31" s="16"/>
      <c r="D31" s="16"/>
      <c r="E31" s="16"/>
      <c r="F31" s="16"/>
      <c r="G31" s="16"/>
      <c r="H31" s="12">
        <f t="shared" ref="H31" si="8">I31+Q31+R31+S31</f>
        <v>0</v>
      </c>
      <c r="I31" s="12">
        <f t="shared" ref="I31" si="9">J31+K31+L31+M31+N31+O31+P31</f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2">
        <f t="shared" si="7"/>
        <v>0</v>
      </c>
      <c r="T31" s="16"/>
      <c r="U31" s="16"/>
      <c r="V31" s="16"/>
    </row>
    <row r="32" spans="1:22" ht="20.100000000000001" customHeight="1">
      <c r="A32" s="16"/>
      <c r="B32" s="16"/>
      <c r="C32" s="16"/>
      <c r="D32" s="16"/>
      <c r="E32" s="16"/>
      <c r="F32" s="16"/>
      <c r="G32" s="16"/>
      <c r="H32" s="12">
        <f t="shared" ref="H32:H44" si="10">I32+Q32+R32+S32</f>
        <v>0</v>
      </c>
      <c r="I32" s="12">
        <f t="shared" ref="I32:I44" si="11">J32+K32+L32+M32+N32+O32+P32</f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2">
        <f t="shared" si="7"/>
        <v>0</v>
      </c>
      <c r="T32" s="16"/>
      <c r="U32" s="16"/>
      <c r="V32" s="16"/>
    </row>
    <row r="33" spans="1:22" ht="20.100000000000001" customHeight="1">
      <c r="A33" s="16"/>
      <c r="B33" s="16"/>
      <c r="C33" s="16"/>
      <c r="D33" s="16"/>
      <c r="E33" s="16"/>
      <c r="F33" s="16"/>
      <c r="G33" s="16"/>
      <c r="H33" s="12">
        <f t="shared" si="10"/>
        <v>0</v>
      </c>
      <c r="I33" s="12">
        <f t="shared" si="11"/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2">
        <f t="shared" si="7"/>
        <v>0</v>
      </c>
      <c r="T33" s="16"/>
      <c r="U33" s="16"/>
      <c r="V33" s="16"/>
    </row>
    <row r="34" spans="1:22" ht="20.100000000000001" customHeight="1">
      <c r="A34" s="16"/>
      <c r="B34" s="16"/>
      <c r="C34" s="16"/>
      <c r="D34" s="16"/>
      <c r="E34" s="16"/>
      <c r="F34" s="16"/>
      <c r="G34" s="16"/>
      <c r="H34" s="12">
        <f t="shared" si="10"/>
        <v>0</v>
      </c>
      <c r="I34" s="12">
        <f t="shared" si="11"/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2">
        <f t="shared" si="7"/>
        <v>0</v>
      </c>
      <c r="T34" s="16"/>
      <c r="U34" s="16"/>
      <c r="V34" s="16"/>
    </row>
    <row r="35" spans="1:22" ht="20.100000000000001" customHeight="1">
      <c r="A35" s="16"/>
      <c r="B35" s="16"/>
      <c r="C35" s="16"/>
      <c r="D35" s="16"/>
      <c r="E35" s="16"/>
      <c r="F35" s="16"/>
      <c r="G35" s="16"/>
      <c r="H35" s="12">
        <f t="shared" si="10"/>
        <v>0</v>
      </c>
      <c r="I35" s="12">
        <f t="shared" si="11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2">
        <f t="shared" si="7"/>
        <v>0</v>
      </c>
      <c r="T35" s="16"/>
      <c r="U35" s="16"/>
      <c r="V35" s="16"/>
    </row>
    <row r="36" spans="1:22" ht="20.100000000000001" customHeight="1">
      <c r="A36" s="16"/>
      <c r="B36" s="16"/>
      <c r="C36" s="16"/>
      <c r="D36" s="16"/>
      <c r="E36" s="16"/>
      <c r="F36" s="16"/>
      <c r="G36" s="16"/>
      <c r="H36" s="12">
        <f t="shared" si="10"/>
        <v>0</v>
      </c>
      <c r="I36" s="12">
        <f t="shared" si="11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2">
        <f t="shared" si="7"/>
        <v>0</v>
      </c>
      <c r="T36" s="16"/>
      <c r="U36" s="16"/>
      <c r="V36" s="16"/>
    </row>
    <row r="37" spans="1:22" ht="20.100000000000001" customHeight="1">
      <c r="A37" s="16"/>
      <c r="B37" s="16"/>
      <c r="C37" s="16"/>
      <c r="D37" s="16"/>
      <c r="E37" s="16"/>
      <c r="F37" s="16"/>
      <c r="G37" s="16"/>
      <c r="H37" s="12">
        <f t="shared" si="10"/>
        <v>0</v>
      </c>
      <c r="I37" s="12">
        <f t="shared" si="11"/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2">
        <f t="shared" si="7"/>
        <v>0</v>
      </c>
      <c r="T37" s="16"/>
      <c r="U37" s="16"/>
      <c r="V37" s="16"/>
    </row>
    <row r="38" spans="1:22" ht="20.100000000000001" customHeight="1">
      <c r="A38" s="16"/>
      <c r="B38" s="16"/>
      <c r="C38" s="16"/>
      <c r="D38" s="16"/>
      <c r="E38" s="16"/>
      <c r="F38" s="16"/>
      <c r="G38" s="16"/>
      <c r="H38" s="12">
        <f t="shared" si="10"/>
        <v>0</v>
      </c>
      <c r="I38" s="12">
        <f t="shared" si="11"/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2">
        <f t="shared" si="7"/>
        <v>0</v>
      </c>
      <c r="T38" s="16"/>
      <c r="U38" s="16"/>
      <c r="V38" s="16"/>
    </row>
    <row r="39" spans="1:22" ht="20.100000000000001" customHeight="1">
      <c r="A39" s="16"/>
      <c r="B39" s="16"/>
      <c r="C39" s="16"/>
      <c r="D39" s="16"/>
      <c r="E39" s="16"/>
      <c r="F39" s="16"/>
      <c r="G39" s="16"/>
      <c r="H39" s="12">
        <f t="shared" si="10"/>
        <v>0</v>
      </c>
      <c r="I39" s="12">
        <f t="shared" si="11"/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2">
        <f t="shared" si="7"/>
        <v>0</v>
      </c>
      <c r="T39" s="16"/>
      <c r="U39" s="16"/>
      <c r="V39" s="16"/>
    </row>
    <row r="40" spans="1:22" ht="20.100000000000001" customHeight="1">
      <c r="A40" s="16"/>
      <c r="B40" s="16"/>
      <c r="C40" s="16"/>
      <c r="D40" s="16"/>
      <c r="E40" s="16"/>
      <c r="F40" s="16"/>
      <c r="G40" s="16"/>
      <c r="H40" s="12">
        <f t="shared" si="10"/>
        <v>0</v>
      </c>
      <c r="I40" s="12">
        <f t="shared" si="11"/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2">
        <f t="shared" si="7"/>
        <v>0</v>
      </c>
      <c r="T40" s="16"/>
      <c r="U40" s="16"/>
      <c r="V40" s="16"/>
    </row>
    <row r="41" spans="1:22" ht="20.100000000000001" customHeight="1">
      <c r="A41" s="16"/>
      <c r="B41" s="16"/>
      <c r="C41" s="16"/>
      <c r="D41" s="16"/>
      <c r="E41" s="16"/>
      <c r="F41" s="16"/>
      <c r="G41" s="16"/>
      <c r="H41" s="12">
        <f t="shared" si="10"/>
        <v>0</v>
      </c>
      <c r="I41" s="12">
        <f t="shared" si="11"/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2">
        <f t="shared" si="7"/>
        <v>0</v>
      </c>
      <c r="T41" s="16"/>
      <c r="U41" s="16"/>
      <c r="V41" s="16"/>
    </row>
    <row r="42" spans="1:22" ht="20.100000000000001" customHeight="1">
      <c r="A42" s="16"/>
      <c r="B42" s="16"/>
      <c r="C42" s="16"/>
      <c r="D42" s="16"/>
      <c r="E42" s="16"/>
      <c r="F42" s="16"/>
      <c r="G42" s="16"/>
      <c r="H42" s="12">
        <f t="shared" si="10"/>
        <v>0</v>
      </c>
      <c r="I42" s="12">
        <f t="shared" si="11"/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2">
        <f t="shared" si="7"/>
        <v>0</v>
      </c>
      <c r="T42" s="16"/>
      <c r="U42" s="16"/>
      <c r="V42" s="16"/>
    </row>
    <row r="43" spans="1:22" ht="20.100000000000001" customHeight="1">
      <c r="A43" s="16"/>
      <c r="B43" s="16"/>
      <c r="C43" s="16"/>
      <c r="D43" s="16"/>
      <c r="E43" s="16"/>
      <c r="F43" s="16"/>
      <c r="G43" s="16"/>
      <c r="H43" s="12">
        <f t="shared" si="10"/>
        <v>0</v>
      </c>
      <c r="I43" s="12">
        <f t="shared" si="11"/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2">
        <f t="shared" si="7"/>
        <v>0</v>
      </c>
      <c r="T43" s="16"/>
      <c r="U43" s="16"/>
      <c r="V43" s="16"/>
    </row>
    <row r="44" spans="1:22" ht="20.100000000000001" customHeight="1">
      <c r="A44" s="16"/>
      <c r="B44" s="16"/>
      <c r="C44" s="16"/>
      <c r="D44" s="16"/>
      <c r="E44" s="16"/>
      <c r="F44" s="16"/>
      <c r="G44" s="16"/>
      <c r="H44" s="12">
        <f t="shared" si="10"/>
        <v>0</v>
      </c>
      <c r="I44" s="12">
        <f t="shared" si="11"/>
        <v>0</v>
      </c>
      <c r="J44" s="16"/>
      <c r="K44" s="16"/>
      <c r="L44" s="16"/>
      <c r="M44" s="16"/>
      <c r="N44" s="16"/>
      <c r="O44" s="16"/>
      <c r="P44" s="16"/>
      <c r="Q44" s="16"/>
      <c r="R44" s="16"/>
      <c r="S44" s="12">
        <f t="shared" si="7"/>
        <v>0</v>
      </c>
      <c r="T44" s="16"/>
      <c r="U44" s="16"/>
      <c r="V44" s="16"/>
    </row>
  </sheetData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2" type="noConversion"/>
  <pageMargins left="0.75138888888888899" right="0.75138888888888899" top="1" bottom="1" header="0.51180555555555596" footer="0.51180555555555596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06"/>
      <c r="C1" s="106"/>
      <c r="D1" s="106"/>
      <c r="E1" s="106"/>
      <c r="F1" s="106"/>
      <c r="G1" s="106"/>
      <c r="H1" s="106"/>
    </row>
    <row r="2" spans="2:8" ht="39.950000000000003" customHeight="1">
      <c r="B2" s="103" t="s">
        <v>39</v>
      </c>
      <c r="C2" s="103"/>
      <c r="D2" s="95"/>
      <c r="E2" s="95"/>
      <c r="F2" s="95"/>
      <c r="G2" s="95"/>
      <c r="H2" s="95"/>
    </row>
    <row r="3" spans="2:8" s="1" customFormat="1" ht="39" customHeight="1">
      <c r="B3" s="3" t="s">
        <v>1</v>
      </c>
      <c r="C3" s="18" t="s">
        <v>40</v>
      </c>
    </row>
    <row r="4" spans="2:8" s="1" customFormat="1" ht="27" customHeight="1">
      <c r="B4" s="107" t="s">
        <v>5</v>
      </c>
      <c r="C4" s="107" t="s">
        <v>41</v>
      </c>
    </row>
    <row r="5" spans="2:8" s="1" customFormat="1" ht="27" customHeight="1">
      <c r="B5" s="107"/>
      <c r="C5" s="107"/>
    </row>
    <row r="6" spans="2:8" s="1" customFormat="1" ht="32.1" customHeight="1">
      <c r="B6" s="93" t="s">
        <v>8</v>
      </c>
      <c r="C6" s="92">
        <f>部门收支总表!B7</f>
        <v>927.87</v>
      </c>
    </row>
    <row r="7" spans="2:8" s="1" customFormat="1" ht="32.1" customHeight="1">
      <c r="B7" s="93" t="s">
        <v>10</v>
      </c>
      <c r="C7" s="92"/>
    </row>
    <row r="8" spans="2:8" s="1" customFormat="1" ht="32.1" customHeight="1">
      <c r="B8" s="93" t="s">
        <v>12</v>
      </c>
      <c r="C8" s="92"/>
    </row>
    <row r="9" spans="2:8" s="1" customFormat="1" ht="32.1" customHeight="1">
      <c r="B9" s="93" t="s">
        <v>14</v>
      </c>
      <c r="C9" s="92"/>
    </row>
    <row r="10" spans="2:8" s="1" customFormat="1" ht="32.1" customHeight="1">
      <c r="B10" s="93" t="s">
        <v>16</v>
      </c>
      <c r="C10" s="92"/>
    </row>
    <row r="11" spans="2:8" s="1" customFormat="1" ht="32.1" customHeight="1">
      <c r="B11" s="93" t="s">
        <v>18</v>
      </c>
      <c r="C11" s="92"/>
    </row>
    <row r="12" spans="2:8" s="1" customFormat="1" ht="32.1" customHeight="1">
      <c r="B12" s="93" t="s">
        <v>20</v>
      </c>
      <c r="C12" s="92"/>
    </row>
    <row r="13" spans="2:8" s="1" customFormat="1" ht="32.1" customHeight="1">
      <c r="B13" s="16"/>
      <c r="C13" s="92"/>
    </row>
    <row r="14" spans="2:8" s="1" customFormat="1" ht="32.1" customHeight="1">
      <c r="B14" s="49" t="s">
        <v>37</v>
      </c>
      <c r="C14" s="94">
        <f>SUM(C6:C6:C12)</f>
        <v>927.87</v>
      </c>
    </row>
  </sheetData>
  <mergeCells count="4">
    <mergeCell ref="B1:H1"/>
    <mergeCell ref="B2:C2"/>
    <mergeCell ref="B4:B5"/>
    <mergeCell ref="C4:C5"/>
  </mergeCells>
  <phoneticPr fontId="22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103" t="s">
        <v>42</v>
      </c>
      <c r="C2" s="103"/>
    </row>
    <row r="3" spans="2:3" s="1" customFormat="1" ht="19.5" customHeight="1">
      <c r="B3" s="3" t="s">
        <v>1</v>
      </c>
      <c r="C3" s="19" t="s">
        <v>2</v>
      </c>
    </row>
    <row r="4" spans="2:3" s="1" customFormat="1" ht="27.95" customHeight="1">
      <c r="B4" s="107" t="s">
        <v>7</v>
      </c>
      <c r="C4" s="107" t="s">
        <v>41</v>
      </c>
    </row>
    <row r="5" spans="2:3" s="1" customFormat="1" ht="27.95" customHeight="1">
      <c r="B5" s="107"/>
      <c r="C5" s="107"/>
    </row>
    <row r="6" spans="2:3" s="1" customFormat="1" ht="24" customHeight="1">
      <c r="B6" s="91" t="s">
        <v>9</v>
      </c>
      <c r="C6" s="92"/>
    </row>
    <row r="7" spans="2:3" s="1" customFormat="1" ht="24" customHeight="1">
      <c r="B7" s="91" t="s">
        <v>11</v>
      </c>
      <c r="C7" s="92"/>
    </row>
    <row r="8" spans="2:3" s="1" customFormat="1" ht="24" customHeight="1">
      <c r="B8" s="91" t="s">
        <v>13</v>
      </c>
      <c r="C8" s="92"/>
    </row>
    <row r="9" spans="2:3" s="1" customFormat="1" ht="24" customHeight="1">
      <c r="B9" s="91" t="s">
        <v>15</v>
      </c>
      <c r="C9" s="92"/>
    </row>
    <row r="10" spans="2:3" s="1" customFormat="1" ht="24" customHeight="1">
      <c r="B10" s="91" t="s">
        <v>17</v>
      </c>
      <c r="C10" s="92">
        <f>部门收支总表!D11</f>
        <v>729.56</v>
      </c>
    </row>
    <row r="11" spans="2:3" s="1" customFormat="1" ht="24" customHeight="1">
      <c r="B11" s="91" t="s">
        <v>19</v>
      </c>
      <c r="C11" s="92"/>
    </row>
    <row r="12" spans="2:3" s="1" customFormat="1" ht="24" customHeight="1">
      <c r="B12" s="91" t="s">
        <v>21</v>
      </c>
      <c r="C12" s="92"/>
    </row>
    <row r="13" spans="2:3" s="1" customFormat="1" ht="24" customHeight="1">
      <c r="B13" s="91" t="s">
        <v>22</v>
      </c>
      <c r="C13" s="92">
        <f>部门收支总表!D14</f>
        <v>79.62</v>
      </c>
    </row>
    <row r="14" spans="2:3" s="1" customFormat="1" ht="24" customHeight="1">
      <c r="B14" s="91" t="s">
        <v>23</v>
      </c>
      <c r="C14" s="92">
        <f>部门收支总表!D15</f>
        <v>59.81</v>
      </c>
    </row>
    <row r="15" spans="2:3" s="1" customFormat="1" ht="24" customHeight="1">
      <c r="B15" s="91" t="s">
        <v>24</v>
      </c>
      <c r="C15" s="92"/>
    </row>
    <row r="16" spans="2:3" s="1" customFormat="1" ht="24" customHeight="1">
      <c r="B16" s="91" t="s">
        <v>25</v>
      </c>
      <c r="C16" s="92"/>
    </row>
    <row r="17" spans="2:3" s="1" customFormat="1" ht="24" customHeight="1">
      <c r="B17" s="91" t="s">
        <v>26</v>
      </c>
      <c r="C17" s="92"/>
    </row>
    <row r="18" spans="2:3" s="1" customFormat="1" ht="24" customHeight="1">
      <c r="B18" s="91" t="s">
        <v>27</v>
      </c>
      <c r="C18" s="92"/>
    </row>
    <row r="19" spans="2:3" s="1" customFormat="1" ht="24" customHeight="1">
      <c r="B19" s="93" t="s">
        <v>28</v>
      </c>
      <c r="C19" s="92"/>
    </row>
    <row r="20" spans="2:3" s="1" customFormat="1" ht="24" customHeight="1">
      <c r="B20" s="93" t="s">
        <v>29</v>
      </c>
      <c r="C20" s="92"/>
    </row>
    <row r="21" spans="2:3" s="1" customFormat="1" ht="24" customHeight="1">
      <c r="B21" s="93" t="s">
        <v>30</v>
      </c>
      <c r="C21" s="92"/>
    </row>
    <row r="22" spans="2:3" s="1" customFormat="1" ht="24" customHeight="1">
      <c r="B22" s="93" t="s">
        <v>31</v>
      </c>
      <c r="C22" s="92"/>
    </row>
    <row r="23" spans="2:3" s="1" customFormat="1" ht="24" customHeight="1">
      <c r="B23" s="93" t="s">
        <v>32</v>
      </c>
      <c r="C23" s="92"/>
    </row>
    <row r="24" spans="2:3" s="1" customFormat="1" ht="24" customHeight="1">
      <c r="B24" s="93" t="s">
        <v>33</v>
      </c>
      <c r="C24" s="92">
        <f>部门收支总表!D25</f>
        <v>58.88</v>
      </c>
    </row>
    <row r="25" spans="2:3" s="1" customFormat="1" ht="24" customHeight="1">
      <c r="B25" s="93" t="s">
        <v>34</v>
      </c>
      <c r="C25" s="92"/>
    </row>
    <row r="26" spans="2:3" s="1" customFormat="1" ht="24" customHeight="1">
      <c r="B26" s="93" t="s">
        <v>35</v>
      </c>
      <c r="C26" s="92"/>
    </row>
    <row r="27" spans="2:3" s="1" customFormat="1" ht="24" customHeight="1">
      <c r="B27" s="93" t="s">
        <v>36</v>
      </c>
      <c r="C27" s="92"/>
    </row>
    <row r="28" spans="2:3" s="1" customFormat="1" ht="24" customHeight="1">
      <c r="B28" s="49" t="s">
        <v>38</v>
      </c>
      <c r="C28" s="94">
        <f>SUM(C6:C6:C27)</f>
        <v>927.87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40.875" style="21" customWidth="1"/>
    <col min="2" max="2" width="34" style="21" customWidth="1"/>
    <col min="3" max="3" width="42.5" style="21" customWidth="1"/>
    <col min="4" max="4" width="31.875" style="21" customWidth="1"/>
    <col min="5" max="16384" width="8" style="21"/>
  </cols>
  <sheetData>
    <row r="1" spans="1:4" ht="12" customHeight="1">
      <c r="A1" s="80"/>
      <c r="B1" s="80"/>
      <c r="C1" s="80"/>
    </row>
    <row r="2" spans="1:4" ht="33" customHeight="1">
      <c r="A2" s="103" t="s">
        <v>43</v>
      </c>
      <c r="B2" s="103"/>
      <c r="C2" s="103"/>
      <c r="D2" s="103"/>
    </row>
    <row r="3" spans="1:4" ht="13.5" customHeight="1">
      <c r="A3" s="3" t="s">
        <v>1</v>
      </c>
      <c r="B3" s="81"/>
      <c r="C3" s="81"/>
      <c r="D3" s="19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21.75" customHeight="1">
      <c r="A5" s="104" t="s">
        <v>5</v>
      </c>
      <c r="B5" s="108" t="s">
        <v>6</v>
      </c>
      <c r="C5" s="104" t="s">
        <v>44</v>
      </c>
      <c r="D5" s="108" t="s">
        <v>6</v>
      </c>
    </row>
    <row r="6" spans="1:4" ht="17.25" customHeight="1">
      <c r="A6" s="104"/>
      <c r="B6" s="108"/>
      <c r="C6" s="104"/>
      <c r="D6" s="108"/>
    </row>
    <row r="7" spans="1:4" ht="13.5" customHeight="1">
      <c r="A7" s="82" t="s">
        <v>45</v>
      </c>
      <c r="B7" s="83">
        <f>B8+B15+B16+B17</f>
        <v>927.87</v>
      </c>
      <c r="C7" s="84" t="s">
        <v>9</v>
      </c>
      <c r="D7" s="83"/>
    </row>
    <row r="8" spans="1:4" ht="13.5" customHeight="1">
      <c r="A8" s="82" t="s">
        <v>46</v>
      </c>
      <c r="B8" s="83">
        <v>927.87</v>
      </c>
      <c r="C8" s="85" t="s">
        <v>11</v>
      </c>
      <c r="D8" s="83"/>
    </row>
    <row r="9" spans="1:4" ht="13.5" customHeight="1">
      <c r="A9" s="82" t="s">
        <v>47</v>
      </c>
      <c r="B9" s="83"/>
      <c r="C9" s="85" t="s">
        <v>13</v>
      </c>
      <c r="D9" s="83"/>
    </row>
    <row r="10" spans="1:4" ht="13.5" customHeight="1">
      <c r="A10" s="82" t="s">
        <v>48</v>
      </c>
      <c r="B10" s="83"/>
      <c r="C10" s="85" t="s">
        <v>15</v>
      </c>
      <c r="D10" s="83"/>
    </row>
    <row r="11" spans="1:4" ht="13.5" customHeight="1">
      <c r="A11" s="82" t="s">
        <v>49</v>
      </c>
      <c r="B11" s="83"/>
      <c r="C11" s="85" t="s">
        <v>17</v>
      </c>
      <c r="D11" s="83">
        <v>729.56</v>
      </c>
    </row>
    <row r="12" spans="1:4" ht="13.5" customHeight="1">
      <c r="A12" s="82" t="s">
        <v>50</v>
      </c>
      <c r="B12" s="83"/>
      <c r="C12" s="85" t="s">
        <v>19</v>
      </c>
      <c r="D12" s="83"/>
    </row>
    <row r="13" spans="1:4" ht="13.5" customHeight="1">
      <c r="A13" s="82" t="s">
        <v>51</v>
      </c>
      <c r="B13" s="83"/>
      <c r="C13" s="85" t="s">
        <v>21</v>
      </c>
      <c r="D13" s="83"/>
    </row>
    <row r="14" spans="1:4" ht="13.5" customHeight="1">
      <c r="A14" s="82" t="s">
        <v>52</v>
      </c>
      <c r="B14" s="83"/>
      <c r="C14" s="85" t="s">
        <v>22</v>
      </c>
      <c r="D14" s="83">
        <v>79.62</v>
      </c>
    </row>
    <row r="15" spans="1:4" ht="13.5" customHeight="1">
      <c r="A15" s="82" t="s">
        <v>53</v>
      </c>
      <c r="B15" s="84"/>
      <c r="C15" s="85" t="s">
        <v>23</v>
      </c>
      <c r="D15" s="83">
        <v>59.81</v>
      </c>
    </row>
    <row r="16" spans="1:4" ht="13.5" customHeight="1">
      <c r="A16" s="82" t="s">
        <v>54</v>
      </c>
      <c r="B16" s="83"/>
      <c r="C16" s="85" t="s">
        <v>24</v>
      </c>
      <c r="D16" s="83"/>
    </row>
    <row r="17" spans="1:4" ht="13.5" customHeight="1">
      <c r="A17" s="82" t="s">
        <v>55</v>
      </c>
      <c r="B17" s="83"/>
      <c r="C17" s="85" t="s">
        <v>25</v>
      </c>
      <c r="D17" s="83"/>
    </row>
    <row r="18" spans="1:4" ht="13.5" customHeight="1">
      <c r="A18" s="82"/>
      <c r="B18" s="83"/>
      <c r="C18" s="85" t="s">
        <v>26</v>
      </c>
      <c r="D18" s="83"/>
    </row>
    <row r="19" spans="1:4" ht="13.5" customHeight="1">
      <c r="A19" s="82"/>
      <c r="B19" s="83"/>
      <c r="C19" s="85" t="s">
        <v>27</v>
      </c>
      <c r="D19" s="83"/>
    </row>
    <row r="20" spans="1:4" ht="13.5" customHeight="1">
      <c r="A20" s="82"/>
      <c r="B20" s="83"/>
      <c r="C20" s="85" t="s">
        <v>28</v>
      </c>
      <c r="D20" s="83"/>
    </row>
    <row r="21" spans="1:4" ht="13.5" customHeight="1">
      <c r="A21" s="82"/>
      <c r="B21" s="83"/>
      <c r="C21" s="82" t="s">
        <v>29</v>
      </c>
      <c r="D21" s="83"/>
    </row>
    <row r="22" spans="1:4" ht="13.5" customHeight="1">
      <c r="A22" s="82"/>
      <c r="B22" s="86"/>
      <c r="C22" s="82" t="s">
        <v>30</v>
      </c>
      <c r="D22" s="83"/>
    </row>
    <row r="23" spans="1:4" ht="13.5" customHeight="1">
      <c r="A23" s="82"/>
      <c r="B23" s="86"/>
      <c r="C23" s="82" t="s">
        <v>31</v>
      </c>
      <c r="D23" s="83"/>
    </row>
    <row r="24" spans="1:4" ht="13.5" customHeight="1">
      <c r="A24" s="82"/>
      <c r="B24" s="86"/>
      <c r="C24" s="82" t="s">
        <v>32</v>
      </c>
      <c r="D24" s="83"/>
    </row>
    <row r="25" spans="1:4" ht="13.5" customHeight="1">
      <c r="A25" s="84"/>
      <c r="B25" s="86"/>
      <c r="C25" s="82" t="s">
        <v>33</v>
      </c>
      <c r="D25" s="83">
        <v>58.88</v>
      </c>
    </row>
    <row r="26" spans="1:4" ht="13.5" customHeight="1">
      <c r="A26" s="85"/>
      <c r="B26" s="86"/>
      <c r="C26" s="82" t="s">
        <v>34</v>
      </c>
      <c r="D26" s="83"/>
    </row>
    <row r="27" spans="1:4" ht="13.5" customHeight="1">
      <c r="A27" s="84"/>
      <c r="B27" s="86"/>
      <c r="C27" s="82" t="s">
        <v>35</v>
      </c>
      <c r="D27" s="83"/>
    </row>
    <row r="28" spans="1:4" ht="13.5" customHeight="1">
      <c r="A28" s="85"/>
      <c r="B28" s="86"/>
      <c r="C28" s="82" t="s">
        <v>36</v>
      </c>
      <c r="D28" s="83"/>
    </row>
    <row r="29" spans="1:4" ht="12" customHeight="1">
      <c r="A29" s="87" t="s">
        <v>37</v>
      </c>
      <c r="B29" s="88">
        <f>B7+B17</f>
        <v>927.87</v>
      </c>
      <c r="C29" s="87" t="s">
        <v>38</v>
      </c>
      <c r="D29" s="88">
        <f>SUM(D7:D28)</f>
        <v>927.87</v>
      </c>
    </row>
    <row r="30" spans="1:4" ht="14.25" customHeight="1">
      <c r="A30" s="89"/>
      <c r="B30" s="90"/>
      <c r="C30" s="89"/>
      <c r="D30" s="90"/>
    </row>
    <row r="31" spans="1:4" ht="54.75" customHeight="1">
      <c r="A31" s="105"/>
      <c r="B31" s="105"/>
      <c r="C31" s="105"/>
      <c r="D31" s="105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2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opLeftCell="A3" workbookViewId="0">
      <selection activeCell="L14" sqref="L14"/>
    </sheetView>
  </sheetViews>
  <sheetFormatPr defaultColWidth="9" defaultRowHeight="13.5"/>
  <cols>
    <col min="1" max="3" width="6.75" customWidth="1"/>
    <col min="4" max="4" width="40.75" customWidth="1"/>
    <col min="6" max="26" width="9" customWidth="1"/>
  </cols>
  <sheetData>
    <row r="1" spans="1:28" ht="20.2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14.25">
      <c r="A2" s="109" t="s">
        <v>1</v>
      </c>
      <c r="B2" s="110"/>
      <c r="C2" s="110"/>
      <c r="D2" s="11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79" t="s">
        <v>40</v>
      </c>
    </row>
    <row r="3" spans="1:28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>
      <c r="A4" s="111" t="s">
        <v>57</v>
      </c>
      <c r="B4" s="124"/>
      <c r="C4" s="125"/>
      <c r="D4" s="117" t="s">
        <v>58</v>
      </c>
      <c r="E4" s="111" t="s">
        <v>59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3"/>
      <c r="AA4" s="111" t="s">
        <v>60</v>
      </c>
      <c r="AB4" s="125"/>
    </row>
    <row r="5" spans="1:28">
      <c r="A5" s="126"/>
      <c r="B5" s="127"/>
      <c r="C5" s="128"/>
      <c r="D5" s="119"/>
      <c r="E5" s="111" t="s">
        <v>61</v>
      </c>
      <c r="F5" s="112"/>
      <c r="G5" s="112"/>
      <c r="H5" s="112"/>
      <c r="I5" s="112"/>
      <c r="J5" s="112"/>
      <c r="K5" s="112"/>
      <c r="L5" s="112"/>
      <c r="M5" s="112"/>
      <c r="N5" s="113"/>
      <c r="O5" s="117" t="s">
        <v>62</v>
      </c>
      <c r="P5" s="117" t="s">
        <v>63</v>
      </c>
      <c r="Q5" s="111" t="s">
        <v>64</v>
      </c>
      <c r="R5" s="112"/>
      <c r="S5" s="112"/>
      <c r="T5" s="112"/>
      <c r="U5" s="112"/>
      <c r="V5" s="112"/>
      <c r="W5" s="112"/>
      <c r="X5" s="112"/>
      <c r="Y5" s="112"/>
      <c r="Z5" s="113"/>
      <c r="AA5" s="129"/>
      <c r="AB5" s="131"/>
    </row>
    <row r="6" spans="1:28">
      <c r="A6" s="129"/>
      <c r="B6" s="130"/>
      <c r="C6" s="131"/>
      <c r="D6" s="119"/>
      <c r="E6" s="117" t="s">
        <v>65</v>
      </c>
      <c r="F6" s="111" t="s">
        <v>66</v>
      </c>
      <c r="G6" s="112"/>
      <c r="H6" s="112"/>
      <c r="I6" s="113"/>
      <c r="J6" s="114" t="s">
        <v>67</v>
      </c>
      <c r="K6" s="115"/>
      <c r="L6" s="115"/>
      <c r="M6" s="116"/>
      <c r="N6" s="117" t="s">
        <v>68</v>
      </c>
      <c r="O6" s="119"/>
      <c r="P6" s="119"/>
      <c r="Q6" s="117" t="s">
        <v>65</v>
      </c>
      <c r="R6" s="111" t="s">
        <v>66</v>
      </c>
      <c r="S6" s="112"/>
      <c r="T6" s="112"/>
      <c r="U6" s="113"/>
      <c r="V6" s="111" t="s">
        <v>67</v>
      </c>
      <c r="W6" s="112"/>
      <c r="X6" s="112"/>
      <c r="Y6" s="113"/>
      <c r="Z6" s="117" t="s">
        <v>68</v>
      </c>
      <c r="AA6" s="117" t="s">
        <v>69</v>
      </c>
      <c r="AB6" s="117" t="s">
        <v>70</v>
      </c>
    </row>
    <row r="7" spans="1:28">
      <c r="A7" s="117" t="s">
        <v>71</v>
      </c>
      <c r="B7" s="117" t="s">
        <v>72</v>
      </c>
      <c r="C7" s="117" t="s">
        <v>73</v>
      </c>
      <c r="D7" s="119"/>
      <c r="E7" s="119"/>
      <c r="F7" s="117" t="s">
        <v>69</v>
      </c>
      <c r="G7" s="114" t="s">
        <v>74</v>
      </c>
      <c r="H7" s="116"/>
      <c r="I7" s="120" t="s">
        <v>75</v>
      </c>
      <c r="J7" s="117" t="s">
        <v>65</v>
      </c>
      <c r="K7" s="117" t="s">
        <v>76</v>
      </c>
      <c r="L7" s="117" t="s">
        <v>77</v>
      </c>
      <c r="M7" s="117" t="s">
        <v>78</v>
      </c>
      <c r="N7" s="119"/>
      <c r="O7" s="119"/>
      <c r="P7" s="119"/>
      <c r="Q7" s="119"/>
      <c r="R7" s="122" t="s">
        <v>69</v>
      </c>
      <c r="S7" s="114" t="s">
        <v>74</v>
      </c>
      <c r="T7" s="116"/>
      <c r="U7" s="120" t="s">
        <v>75</v>
      </c>
      <c r="V7" s="122" t="s">
        <v>69</v>
      </c>
      <c r="W7" s="122" t="s">
        <v>76</v>
      </c>
      <c r="X7" s="122" t="s">
        <v>77</v>
      </c>
      <c r="Y7" s="122" t="s">
        <v>78</v>
      </c>
      <c r="Z7" s="119"/>
      <c r="AA7" s="119"/>
      <c r="AB7" s="119"/>
    </row>
    <row r="8" spans="1:28" ht="24">
      <c r="A8" s="118"/>
      <c r="B8" s="118"/>
      <c r="C8" s="118"/>
      <c r="D8" s="118"/>
      <c r="E8" s="118"/>
      <c r="F8" s="118"/>
      <c r="G8" s="70" t="s">
        <v>79</v>
      </c>
      <c r="H8" s="70" t="s">
        <v>80</v>
      </c>
      <c r="I8" s="121"/>
      <c r="J8" s="118"/>
      <c r="K8" s="118"/>
      <c r="L8" s="118"/>
      <c r="M8" s="118"/>
      <c r="N8" s="118"/>
      <c r="O8" s="118"/>
      <c r="P8" s="118"/>
      <c r="Q8" s="118"/>
      <c r="R8" s="123"/>
      <c r="S8" s="70" t="s">
        <v>79</v>
      </c>
      <c r="T8" s="70" t="s">
        <v>80</v>
      </c>
      <c r="U8" s="121"/>
      <c r="V8" s="123"/>
      <c r="W8" s="123"/>
      <c r="X8" s="123"/>
      <c r="Y8" s="123"/>
      <c r="Z8" s="118"/>
      <c r="AA8" s="118"/>
      <c r="AB8" s="118"/>
    </row>
    <row r="9" spans="1:28">
      <c r="A9" s="69" t="s">
        <v>81</v>
      </c>
      <c r="B9" s="69" t="s">
        <v>82</v>
      </c>
      <c r="C9" s="69" t="s">
        <v>83</v>
      </c>
      <c r="D9" s="69" t="s">
        <v>84</v>
      </c>
      <c r="E9" s="69" t="s">
        <v>85</v>
      </c>
      <c r="F9" s="69" t="s">
        <v>86</v>
      </c>
      <c r="G9" s="69" t="s">
        <v>87</v>
      </c>
      <c r="H9" s="69" t="s">
        <v>88</v>
      </c>
      <c r="I9" s="69" t="s">
        <v>89</v>
      </c>
      <c r="J9" s="69" t="s">
        <v>90</v>
      </c>
      <c r="K9" s="69" t="s">
        <v>91</v>
      </c>
      <c r="L9" s="69" t="s">
        <v>92</v>
      </c>
      <c r="M9" s="69" t="s">
        <v>93</v>
      </c>
      <c r="N9" s="69" t="s">
        <v>94</v>
      </c>
      <c r="O9" s="69" t="s">
        <v>95</v>
      </c>
      <c r="P9" s="69" t="s">
        <v>96</v>
      </c>
      <c r="Q9" s="69" t="s">
        <v>97</v>
      </c>
      <c r="R9" s="69" t="s">
        <v>98</v>
      </c>
      <c r="S9" s="69" t="s">
        <v>99</v>
      </c>
      <c r="T9" s="69" t="s">
        <v>100</v>
      </c>
      <c r="U9" s="69" t="s">
        <v>101</v>
      </c>
      <c r="V9" s="69" t="s">
        <v>102</v>
      </c>
      <c r="W9" s="69" t="s">
        <v>103</v>
      </c>
      <c r="X9" s="69" t="s">
        <v>104</v>
      </c>
      <c r="Y9" s="69" t="s">
        <v>105</v>
      </c>
      <c r="Z9" s="69" t="s">
        <v>106</v>
      </c>
      <c r="AA9" s="69" t="s">
        <v>107</v>
      </c>
      <c r="AB9" s="69" t="s">
        <v>108</v>
      </c>
    </row>
    <row r="10" spans="1:28" s="66" customFormat="1" ht="21" customHeight="1">
      <c r="A10" s="71"/>
      <c r="B10" s="71"/>
      <c r="C10" s="71"/>
      <c r="D10" s="71" t="s">
        <v>65</v>
      </c>
      <c r="E10" s="72">
        <f>E11+E23+E28+E33</f>
        <v>927.87</v>
      </c>
      <c r="F10" s="72">
        <f t="shared" ref="F10" si="0">F11+F23+F28+F33</f>
        <v>839.28</v>
      </c>
      <c r="G10" s="72">
        <f t="shared" ref="G10:Z10" si="1">G11+G23+G28+G33</f>
        <v>0</v>
      </c>
      <c r="H10" s="72">
        <f t="shared" si="1"/>
        <v>699.85</v>
      </c>
      <c r="I10" s="72">
        <f t="shared" si="1"/>
        <v>139.43</v>
      </c>
      <c r="J10" s="72">
        <f t="shared" si="1"/>
        <v>22.71</v>
      </c>
      <c r="K10" s="72">
        <f t="shared" si="1"/>
        <v>0</v>
      </c>
      <c r="L10" s="72">
        <f t="shared" si="1"/>
        <v>0</v>
      </c>
      <c r="M10" s="72">
        <f t="shared" si="1"/>
        <v>0</v>
      </c>
      <c r="N10" s="72">
        <f t="shared" si="1"/>
        <v>65.88</v>
      </c>
      <c r="O10" s="72">
        <f t="shared" si="1"/>
        <v>0</v>
      </c>
      <c r="P10" s="72">
        <f t="shared" si="1"/>
        <v>0</v>
      </c>
      <c r="Q10" s="72">
        <f t="shared" si="1"/>
        <v>927.87</v>
      </c>
      <c r="R10" s="72">
        <f t="shared" si="1"/>
        <v>839.28</v>
      </c>
      <c r="S10" s="72">
        <f t="shared" si="1"/>
        <v>0</v>
      </c>
      <c r="T10" s="72">
        <f t="shared" si="1"/>
        <v>699.85</v>
      </c>
      <c r="U10" s="72">
        <f t="shared" si="1"/>
        <v>139.43</v>
      </c>
      <c r="V10" s="72">
        <f t="shared" si="1"/>
        <v>22.71</v>
      </c>
      <c r="W10" s="72">
        <f t="shared" si="1"/>
        <v>0</v>
      </c>
      <c r="X10" s="72">
        <f t="shared" si="1"/>
        <v>0</v>
      </c>
      <c r="Y10" s="72">
        <f t="shared" si="1"/>
        <v>0</v>
      </c>
      <c r="Z10" s="72">
        <f t="shared" si="1"/>
        <v>65.88</v>
      </c>
      <c r="AA10" s="72"/>
      <c r="AB10" s="72"/>
    </row>
    <row r="11" spans="1:28" s="66" customFormat="1" ht="21" customHeight="1">
      <c r="A11" s="73" t="s">
        <v>109</v>
      </c>
      <c r="B11" s="74"/>
      <c r="C11" s="74"/>
      <c r="D11" s="75" t="s">
        <v>110</v>
      </c>
      <c r="E11" s="76">
        <f>E12+E17+E19+E21</f>
        <v>729.56</v>
      </c>
      <c r="F11" s="76">
        <f t="shared" ref="F11" si="2">F12+F17+F19+F21</f>
        <v>699.85</v>
      </c>
      <c r="G11" s="76">
        <f t="shared" ref="G11:N11" si="3">G12+G17+G19+G21</f>
        <v>0</v>
      </c>
      <c r="H11" s="76">
        <f t="shared" si="3"/>
        <v>699.85</v>
      </c>
      <c r="I11" s="76">
        <f t="shared" si="3"/>
        <v>0</v>
      </c>
      <c r="J11" s="76">
        <f t="shared" si="3"/>
        <v>22.71</v>
      </c>
      <c r="K11" s="76">
        <f t="shared" si="3"/>
        <v>0</v>
      </c>
      <c r="L11" s="76">
        <f t="shared" si="3"/>
        <v>0</v>
      </c>
      <c r="M11" s="76">
        <f t="shared" si="3"/>
        <v>0</v>
      </c>
      <c r="N11" s="76">
        <f t="shared" si="3"/>
        <v>7</v>
      </c>
      <c r="O11" s="76"/>
      <c r="P11" s="76"/>
      <c r="Q11" s="72">
        <f t="shared" ref="Q11" si="4">E11</f>
        <v>729.56</v>
      </c>
      <c r="R11" s="72">
        <f t="shared" ref="R11" si="5">F11</f>
        <v>699.85</v>
      </c>
      <c r="S11" s="76"/>
      <c r="T11" s="76">
        <f>H11</f>
        <v>699.85</v>
      </c>
      <c r="U11" s="72">
        <f t="shared" ref="U11" si="6">I11</f>
        <v>0</v>
      </c>
      <c r="V11" s="72">
        <f t="shared" ref="V11" si="7">J11</f>
        <v>22.71</v>
      </c>
      <c r="W11" s="76"/>
      <c r="X11" s="76"/>
      <c r="Y11" s="76"/>
      <c r="Z11" s="72">
        <f t="shared" ref="Z11" si="8">N11</f>
        <v>7</v>
      </c>
      <c r="AA11" s="76"/>
      <c r="AB11" s="76"/>
    </row>
    <row r="12" spans="1:28" s="66" customFormat="1" ht="21" customHeight="1">
      <c r="A12" s="77" t="s">
        <v>109</v>
      </c>
      <c r="B12" s="77" t="s">
        <v>111</v>
      </c>
      <c r="C12" s="77"/>
      <c r="D12" s="75" t="s">
        <v>112</v>
      </c>
      <c r="E12" s="76">
        <f>E13+E14+E15+E16</f>
        <v>729.56</v>
      </c>
      <c r="F12" s="76">
        <f t="shared" ref="F12" si="9">F13+F14+F15+F16</f>
        <v>699.85</v>
      </c>
      <c r="G12" s="76">
        <f t="shared" ref="G12:N12" si="10">G13+G14+G15+G16</f>
        <v>0</v>
      </c>
      <c r="H12" s="76">
        <f t="shared" si="10"/>
        <v>699.85</v>
      </c>
      <c r="I12" s="76">
        <f t="shared" si="10"/>
        <v>0</v>
      </c>
      <c r="J12" s="76">
        <f t="shared" si="10"/>
        <v>22.71</v>
      </c>
      <c r="K12" s="76">
        <f t="shared" si="10"/>
        <v>0</v>
      </c>
      <c r="L12" s="76">
        <f t="shared" si="10"/>
        <v>0</v>
      </c>
      <c r="M12" s="76">
        <f t="shared" si="10"/>
        <v>0</v>
      </c>
      <c r="N12" s="76">
        <f t="shared" si="10"/>
        <v>7</v>
      </c>
      <c r="O12" s="76"/>
      <c r="P12" s="76"/>
      <c r="Q12" s="72">
        <f t="shared" ref="Q12:R16" si="11">E12</f>
        <v>729.56</v>
      </c>
      <c r="R12" s="72">
        <f t="shared" si="11"/>
        <v>699.85</v>
      </c>
      <c r="S12" s="76"/>
      <c r="T12" s="76">
        <f>H12</f>
        <v>699.85</v>
      </c>
      <c r="U12" s="72">
        <f t="shared" ref="U12:V16" si="12">I12</f>
        <v>0</v>
      </c>
      <c r="V12" s="72">
        <f t="shared" si="12"/>
        <v>22.71</v>
      </c>
      <c r="W12" s="76"/>
      <c r="X12" s="76"/>
      <c r="Y12" s="76"/>
      <c r="Z12" s="72">
        <f>N12</f>
        <v>7</v>
      </c>
      <c r="AA12" s="76"/>
      <c r="AB12" s="76"/>
    </row>
    <row r="13" spans="1:28" s="66" customFormat="1" ht="21" customHeight="1">
      <c r="A13" s="77" t="s">
        <v>109</v>
      </c>
      <c r="B13" s="77" t="s">
        <v>111</v>
      </c>
      <c r="C13" s="77" t="s">
        <v>113</v>
      </c>
      <c r="D13" s="75" t="s">
        <v>114</v>
      </c>
      <c r="E13" s="76">
        <f t="shared" ref="E13" si="13">F13+J13+N13+AA13</f>
        <v>0</v>
      </c>
      <c r="F13" s="76">
        <f t="shared" ref="F13" si="14">G13+H13+I13</f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2">
        <f t="shared" si="11"/>
        <v>0</v>
      </c>
      <c r="R13" s="72">
        <f t="shared" si="11"/>
        <v>0</v>
      </c>
      <c r="S13" s="76"/>
      <c r="T13" s="76">
        <f t="shared" ref="T13" si="15">H13</f>
        <v>0</v>
      </c>
      <c r="U13" s="72">
        <f t="shared" si="12"/>
        <v>0</v>
      </c>
      <c r="V13" s="72">
        <f t="shared" si="12"/>
        <v>0</v>
      </c>
      <c r="W13" s="76"/>
      <c r="X13" s="76"/>
      <c r="Y13" s="76"/>
      <c r="Z13" s="72">
        <f>N13</f>
        <v>0</v>
      </c>
      <c r="AA13" s="76"/>
      <c r="AB13" s="76"/>
    </row>
    <row r="14" spans="1:28" s="66" customFormat="1" ht="21" customHeight="1">
      <c r="A14" s="77" t="s">
        <v>109</v>
      </c>
      <c r="B14" s="77" t="s">
        <v>111</v>
      </c>
      <c r="C14" s="77" t="s">
        <v>111</v>
      </c>
      <c r="D14" s="75" t="s">
        <v>115</v>
      </c>
      <c r="E14" s="76">
        <f t="shared" ref="E14" si="16">F14+J14+N14+AA14</f>
        <v>0</v>
      </c>
      <c r="F14" s="76">
        <f t="shared" ref="F14" si="17">G14+H14+I14</f>
        <v>0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2">
        <f t="shared" si="11"/>
        <v>0</v>
      </c>
      <c r="R14" s="72">
        <f t="shared" si="11"/>
        <v>0</v>
      </c>
      <c r="S14" s="76"/>
      <c r="T14" s="76">
        <f>H14</f>
        <v>0</v>
      </c>
      <c r="U14" s="72">
        <f t="shared" si="12"/>
        <v>0</v>
      </c>
      <c r="V14" s="72">
        <f t="shared" si="12"/>
        <v>0</v>
      </c>
      <c r="W14" s="76"/>
      <c r="X14" s="76"/>
      <c r="Y14" s="76"/>
      <c r="Z14" s="72">
        <f>N14</f>
        <v>0</v>
      </c>
      <c r="AA14" s="76"/>
      <c r="AB14" s="76"/>
    </row>
    <row r="15" spans="1:28" s="66" customFormat="1" ht="21" customHeight="1">
      <c r="A15" s="77" t="s">
        <v>109</v>
      </c>
      <c r="B15" s="77" t="s">
        <v>111</v>
      </c>
      <c r="C15" s="77" t="s">
        <v>116</v>
      </c>
      <c r="D15" s="75" t="s">
        <v>117</v>
      </c>
      <c r="E15" s="76">
        <v>729.56</v>
      </c>
      <c r="F15" s="76">
        <v>699.85</v>
      </c>
      <c r="G15" s="76"/>
      <c r="H15" s="76">
        <v>699.85</v>
      </c>
      <c r="I15" s="76"/>
      <c r="J15" s="76">
        <v>22.71</v>
      </c>
      <c r="K15" s="76"/>
      <c r="L15" s="76"/>
      <c r="M15" s="76"/>
      <c r="N15" s="76">
        <v>7</v>
      </c>
      <c r="O15" s="76"/>
      <c r="P15" s="76"/>
      <c r="Q15" s="72">
        <f t="shared" si="11"/>
        <v>729.56</v>
      </c>
      <c r="R15" s="72">
        <f t="shared" si="11"/>
        <v>699.85</v>
      </c>
      <c r="S15" s="76"/>
      <c r="T15" s="76">
        <f>H15</f>
        <v>699.85</v>
      </c>
      <c r="U15" s="72">
        <f t="shared" si="12"/>
        <v>0</v>
      </c>
      <c r="V15" s="72">
        <f t="shared" si="12"/>
        <v>22.71</v>
      </c>
      <c r="W15" s="76"/>
      <c r="X15" s="76"/>
      <c r="Y15" s="76"/>
      <c r="Z15" s="72">
        <f>N15</f>
        <v>7</v>
      </c>
      <c r="AA15" s="76"/>
      <c r="AB15" s="76"/>
    </row>
    <row r="16" spans="1:28" s="66" customFormat="1" ht="21" customHeight="1">
      <c r="A16" s="77" t="s">
        <v>109</v>
      </c>
      <c r="B16" s="77" t="s">
        <v>111</v>
      </c>
      <c r="C16" s="77" t="s">
        <v>118</v>
      </c>
      <c r="D16" s="75" t="s">
        <v>119</v>
      </c>
      <c r="E16" s="76">
        <f t="shared" ref="E16" si="18">F16+J16+N16+AA16</f>
        <v>0</v>
      </c>
      <c r="F16" s="76">
        <f t="shared" ref="F16" si="19">G16+H16+I16</f>
        <v>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2">
        <f t="shared" si="11"/>
        <v>0</v>
      </c>
      <c r="R16" s="72">
        <f t="shared" si="11"/>
        <v>0</v>
      </c>
      <c r="S16" s="76"/>
      <c r="T16" s="76">
        <f>H16</f>
        <v>0</v>
      </c>
      <c r="U16" s="72">
        <f t="shared" si="12"/>
        <v>0</v>
      </c>
      <c r="V16" s="72">
        <f t="shared" si="12"/>
        <v>0</v>
      </c>
      <c r="W16" s="76"/>
      <c r="X16" s="76"/>
      <c r="Y16" s="76"/>
      <c r="Z16" s="72">
        <f>N16</f>
        <v>0</v>
      </c>
      <c r="AA16" s="76"/>
      <c r="AB16" s="76"/>
    </row>
    <row r="17" spans="1:28" s="66" customFormat="1" ht="21" customHeight="1">
      <c r="A17" s="77" t="s">
        <v>109</v>
      </c>
      <c r="B17" s="77" t="s">
        <v>116</v>
      </c>
      <c r="C17" s="77"/>
      <c r="D17" s="75" t="s">
        <v>120</v>
      </c>
      <c r="E17" s="76">
        <f t="shared" ref="E17" si="20">E18</f>
        <v>0</v>
      </c>
      <c r="F17" s="76">
        <f t="shared" ref="F17" si="21">F18</f>
        <v>0</v>
      </c>
      <c r="G17" s="76">
        <f t="shared" ref="G17:Z17" si="22">G18</f>
        <v>0</v>
      </c>
      <c r="H17" s="76">
        <f t="shared" si="22"/>
        <v>0</v>
      </c>
      <c r="I17" s="76">
        <f t="shared" si="22"/>
        <v>0</v>
      </c>
      <c r="J17" s="76">
        <f t="shared" si="22"/>
        <v>0</v>
      </c>
      <c r="K17" s="76">
        <f t="shared" si="22"/>
        <v>0</v>
      </c>
      <c r="L17" s="76">
        <f t="shared" si="22"/>
        <v>0</v>
      </c>
      <c r="M17" s="76">
        <f t="shared" si="22"/>
        <v>0</v>
      </c>
      <c r="N17" s="76">
        <f t="shared" si="22"/>
        <v>0</v>
      </c>
      <c r="O17" s="76">
        <f t="shared" si="22"/>
        <v>0</v>
      </c>
      <c r="P17" s="76">
        <f t="shared" si="22"/>
        <v>0</v>
      </c>
      <c r="Q17" s="76">
        <f t="shared" si="22"/>
        <v>0</v>
      </c>
      <c r="R17" s="76">
        <f t="shared" si="22"/>
        <v>0</v>
      </c>
      <c r="S17" s="76">
        <f t="shared" si="22"/>
        <v>0</v>
      </c>
      <c r="T17" s="76">
        <f t="shared" si="22"/>
        <v>0</v>
      </c>
      <c r="U17" s="76">
        <f t="shared" si="22"/>
        <v>0</v>
      </c>
      <c r="V17" s="76">
        <f t="shared" si="22"/>
        <v>0</v>
      </c>
      <c r="W17" s="76">
        <f t="shared" si="22"/>
        <v>0</v>
      </c>
      <c r="X17" s="76">
        <f t="shared" si="22"/>
        <v>0</v>
      </c>
      <c r="Y17" s="76">
        <f t="shared" si="22"/>
        <v>0</v>
      </c>
      <c r="Z17" s="76">
        <f t="shared" si="22"/>
        <v>0</v>
      </c>
      <c r="AA17" s="76"/>
      <c r="AB17" s="76"/>
    </row>
    <row r="18" spans="1:28" s="66" customFormat="1" ht="21" customHeight="1">
      <c r="A18" s="77" t="s">
        <v>109</v>
      </c>
      <c r="B18" s="77" t="s">
        <v>116</v>
      </c>
      <c r="C18" s="77" t="s">
        <v>118</v>
      </c>
      <c r="D18" s="75" t="s">
        <v>121</v>
      </c>
      <c r="E18" s="76">
        <f t="shared" ref="E18" si="23">F18+J18+N18+AA18</f>
        <v>0</v>
      </c>
      <c r="F18" s="76">
        <f t="shared" ref="F18" si="24">G18+H18+I18</f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2">
        <f t="shared" ref="Q18" si="25">E18</f>
        <v>0</v>
      </c>
      <c r="R18" s="72">
        <f>F18</f>
        <v>0</v>
      </c>
      <c r="S18" s="76"/>
      <c r="T18" s="76">
        <f t="shared" ref="T18" si="26">H18</f>
        <v>0</v>
      </c>
      <c r="U18" s="72">
        <f>I18</f>
        <v>0</v>
      </c>
      <c r="V18" s="72">
        <f>J18</f>
        <v>0</v>
      </c>
      <c r="W18" s="76"/>
      <c r="X18" s="76"/>
      <c r="Y18" s="76"/>
      <c r="Z18" s="72">
        <f t="shared" ref="Z18" si="27">N18</f>
        <v>0</v>
      </c>
      <c r="AA18" s="76"/>
      <c r="AB18" s="76"/>
    </row>
    <row r="19" spans="1:28" s="66" customFormat="1" ht="21" customHeight="1">
      <c r="A19" s="77" t="s">
        <v>109</v>
      </c>
      <c r="B19" s="77" t="s">
        <v>122</v>
      </c>
      <c r="C19" s="77"/>
      <c r="D19" s="75" t="s">
        <v>123</v>
      </c>
      <c r="E19" s="76">
        <f>E20</f>
        <v>0</v>
      </c>
      <c r="F19" s="76">
        <f t="shared" ref="F19" si="28">F20</f>
        <v>0</v>
      </c>
      <c r="G19" s="76">
        <f t="shared" ref="G19:Z19" si="29">G20</f>
        <v>0</v>
      </c>
      <c r="H19" s="76">
        <f t="shared" si="29"/>
        <v>0</v>
      </c>
      <c r="I19" s="76">
        <f t="shared" si="29"/>
        <v>0</v>
      </c>
      <c r="J19" s="76">
        <f t="shared" si="29"/>
        <v>0</v>
      </c>
      <c r="K19" s="76">
        <f t="shared" si="29"/>
        <v>0</v>
      </c>
      <c r="L19" s="76">
        <f t="shared" si="29"/>
        <v>0</v>
      </c>
      <c r="M19" s="76">
        <f t="shared" si="29"/>
        <v>0</v>
      </c>
      <c r="N19" s="76">
        <f t="shared" si="29"/>
        <v>0</v>
      </c>
      <c r="O19" s="76">
        <f t="shared" si="29"/>
        <v>0</v>
      </c>
      <c r="P19" s="76">
        <f t="shared" si="29"/>
        <v>0</v>
      </c>
      <c r="Q19" s="76">
        <f t="shared" si="29"/>
        <v>0</v>
      </c>
      <c r="R19" s="76">
        <f t="shared" si="29"/>
        <v>0</v>
      </c>
      <c r="S19" s="76">
        <f t="shared" si="29"/>
        <v>0</v>
      </c>
      <c r="T19" s="76">
        <f t="shared" si="29"/>
        <v>0</v>
      </c>
      <c r="U19" s="76">
        <f t="shared" si="29"/>
        <v>0</v>
      </c>
      <c r="V19" s="76">
        <f t="shared" si="29"/>
        <v>0</v>
      </c>
      <c r="W19" s="76">
        <f t="shared" si="29"/>
        <v>0</v>
      </c>
      <c r="X19" s="76">
        <f t="shared" si="29"/>
        <v>0</v>
      </c>
      <c r="Y19" s="76">
        <f t="shared" si="29"/>
        <v>0</v>
      </c>
      <c r="Z19" s="76">
        <f t="shared" si="29"/>
        <v>0</v>
      </c>
      <c r="AA19" s="76"/>
      <c r="AB19" s="76"/>
    </row>
    <row r="20" spans="1:28" s="66" customFormat="1" ht="21" customHeight="1">
      <c r="A20" s="77" t="s">
        <v>109</v>
      </c>
      <c r="B20" s="77" t="s">
        <v>122</v>
      </c>
      <c r="C20" s="77" t="s">
        <v>113</v>
      </c>
      <c r="D20" s="75" t="s">
        <v>124</v>
      </c>
      <c r="E20" s="76">
        <f>F20+J20+N20+AA20</f>
        <v>0</v>
      </c>
      <c r="F20" s="76">
        <f>G20+H20+I20</f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2">
        <f t="shared" ref="Q20" si="30">E20</f>
        <v>0</v>
      </c>
      <c r="R20" s="72">
        <f>F20</f>
        <v>0</v>
      </c>
      <c r="S20" s="76"/>
      <c r="T20" s="76">
        <f t="shared" ref="T20" si="31">H20</f>
        <v>0</v>
      </c>
      <c r="U20" s="72">
        <f>I20</f>
        <v>0</v>
      </c>
      <c r="V20" s="72">
        <f>J20</f>
        <v>0</v>
      </c>
      <c r="W20" s="76"/>
      <c r="X20" s="76"/>
      <c r="Y20" s="76"/>
      <c r="Z20" s="72">
        <f t="shared" ref="Z20" si="32">N20</f>
        <v>0</v>
      </c>
      <c r="AA20" s="76"/>
      <c r="AB20" s="76"/>
    </row>
    <row r="21" spans="1:28" s="66" customFormat="1" ht="21" customHeight="1">
      <c r="A21" s="77" t="s">
        <v>109</v>
      </c>
      <c r="B21" s="77" t="s">
        <v>125</v>
      </c>
      <c r="C21" s="77"/>
      <c r="D21" s="75" t="s">
        <v>126</v>
      </c>
      <c r="E21" s="76">
        <f>E22</f>
        <v>0</v>
      </c>
      <c r="F21" s="76">
        <f t="shared" ref="F21" si="33">F22</f>
        <v>0</v>
      </c>
      <c r="G21" s="76">
        <f t="shared" ref="G21:Z21" si="34">G22</f>
        <v>0</v>
      </c>
      <c r="H21" s="76">
        <f t="shared" si="34"/>
        <v>0</v>
      </c>
      <c r="I21" s="76">
        <f t="shared" si="34"/>
        <v>0</v>
      </c>
      <c r="J21" s="76">
        <f t="shared" si="34"/>
        <v>0</v>
      </c>
      <c r="K21" s="76">
        <f t="shared" si="34"/>
        <v>0</v>
      </c>
      <c r="L21" s="76">
        <f t="shared" si="34"/>
        <v>0</v>
      </c>
      <c r="M21" s="76">
        <f t="shared" si="34"/>
        <v>0</v>
      </c>
      <c r="N21" s="76">
        <f t="shared" si="34"/>
        <v>0</v>
      </c>
      <c r="O21" s="76">
        <f t="shared" si="34"/>
        <v>0</v>
      </c>
      <c r="P21" s="76">
        <f t="shared" si="34"/>
        <v>0</v>
      </c>
      <c r="Q21" s="76">
        <f t="shared" si="34"/>
        <v>0</v>
      </c>
      <c r="R21" s="76">
        <f t="shared" si="34"/>
        <v>0</v>
      </c>
      <c r="S21" s="76">
        <f t="shared" si="34"/>
        <v>0</v>
      </c>
      <c r="T21" s="76">
        <f t="shared" si="34"/>
        <v>0</v>
      </c>
      <c r="U21" s="76">
        <f t="shared" si="34"/>
        <v>0</v>
      </c>
      <c r="V21" s="76">
        <f t="shared" si="34"/>
        <v>0</v>
      </c>
      <c r="W21" s="76">
        <f t="shared" si="34"/>
        <v>0</v>
      </c>
      <c r="X21" s="76">
        <f t="shared" si="34"/>
        <v>0</v>
      </c>
      <c r="Y21" s="76">
        <f t="shared" si="34"/>
        <v>0</v>
      </c>
      <c r="Z21" s="76">
        <f t="shared" si="34"/>
        <v>0</v>
      </c>
      <c r="AA21" s="76"/>
      <c r="AB21" s="76"/>
    </row>
    <row r="22" spans="1:28" s="66" customFormat="1" ht="21" customHeight="1">
      <c r="A22" s="77" t="s">
        <v>109</v>
      </c>
      <c r="B22" s="77" t="s">
        <v>125</v>
      </c>
      <c r="C22" s="77" t="s">
        <v>113</v>
      </c>
      <c r="D22" s="75" t="s">
        <v>127</v>
      </c>
      <c r="E22" s="76">
        <f>F22+J22+N22+AA22</f>
        <v>0</v>
      </c>
      <c r="F22" s="76">
        <f>G22+H22+I22</f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2">
        <f t="shared" ref="Q22" si="35">E22</f>
        <v>0</v>
      </c>
      <c r="R22" s="72">
        <f t="shared" ref="R22:R35" si="36">F22</f>
        <v>0</v>
      </c>
      <c r="S22" s="76"/>
      <c r="T22" s="76">
        <f t="shared" ref="T22" si="37">H22</f>
        <v>0</v>
      </c>
      <c r="U22" s="72">
        <f t="shared" ref="U22:U35" si="38">I22</f>
        <v>0</v>
      </c>
      <c r="V22" s="72">
        <f t="shared" ref="V22:V35" si="39">J22</f>
        <v>0</v>
      </c>
      <c r="W22" s="76"/>
      <c r="X22" s="76"/>
      <c r="Y22" s="76"/>
      <c r="Z22" s="72">
        <f t="shared" ref="Z22" si="40">N22</f>
        <v>0</v>
      </c>
      <c r="AA22" s="76"/>
      <c r="AB22" s="76"/>
    </row>
    <row r="23" spans="1:28" s="66" customFormat="1" ht="21" customHeight="1">
      <c r="A23" s="77" t="s">
        <v>128</v>
      </c>
      <c r="B23" s="77"/>
      <c r="C23" s="77"/>
      <c r="D23" s="75" t="s">
        <v>129</v>
      </c>
      <c r="E23" s="76">
        <v>79.62</v>
      </c>
      <c r="F23" s="76">
        <v>79.62</v>
      </c>
      <c r="G23" s="76">
        <f t="shared" ref="G23" si="41">G24+G26</f>
        <v>0</v>
      </c>
      <c r="H23" s="76">
        <f>H24+H26</f>
        <v>0</v>
      </c>
      <c r="I23" s="76">
        <v>79.62</v>
      </c>
      <c r="J23" s="76">
        <f t="shared" ref="J23" si="42">J24+J26</f>
        <v>0</v>
      </c>
      <c r="K23" s="76">
        <f>K24+K26</f>
        <v>0</v>
      </c>
      <c r="L23" s="76">
        <f>L24+L26</f>
        <v>0</v>
      </c>
      <c r="M23" s="76">
        <f>M24+M26</f>
        <v>0</v>
      </c>
      <c r="N23" s="76">
        <f>N24+N26</f>
        <v>0</v>
      </c>
      <c r="O23" s="76"/>
      <c r="P23" s="76"/>
      <c r="Q23" s="72">
        <f t="shared" ref="Q23" si="43">E23</f>
        <v>79.62</v>
      </c>
      <c r="R23" s="72">
        <f t="shared" si="36"/>
        <v>79.62</v>
      </c>
      <c r="S23" s="76"/>
      <c r="T23" s="76">
        <f t="shared" ref="T23" si="44">H23</f>
        <v>0</v>
      </c>
      <c r="U23" s="72">
        <f t="shared" si="38"/>
        <v>79.62</v>
      </c>
      <c r="V23" s="72">
        <f t="shared" si="39"/>
        <v>0</v>
      </c>
      <c r="W23" s="76"/>
      <c r="X23" s="76"/>
      <c r="Y23" s="76"/>
      <c r="Z23" s="72">
        <f t="shared" ref="Z23:Z35" si="45">N23</f>
        <v>0</v>
      </c>
      <c r="AA23" s="76"/>
      <c r="AB23" s="76"/>
    </row>
    <row r="24" spans="1:28" s="66" customFormat="1" ht="20.25" customHeight="1">
      <c r="A24" s="77" t="s">
        <v>128</v>
      </c>
      <c r="B24" s="77" t="s">
        <v>130</v>
      </c>
      <c r="C24" s="77"/>
      <c r="D24" s="75" t="s">
        <v>131</v>
      </c>
      <c r="E24" s="76">
        <f t="shared" ref="E24" si="46">E25</f>
        <v>77.569999999999993</v>
      </c>
      <c r="F24" s="76">
        <f t="shared" ref="F24" si="47">F25</f>
        <v>77.569999999999993</v>
      </c>
      <c r="G24" s="76">
        <f t="shared" ref="G24:N24" si="48">G25</f>
        <v>0</v>
      </c>
      <c r="H24" s="76">
        <f t="shared" si="48"/>
        <v>0</v>
      </c>
      <c r="I24" s="76">
        <f t="shared" si="48"/>
        <v>77.569999999999993</v>
      </c>
      <c r="J24" s="76">
        <f t="shared" si="48"/>
        <v>0</v>
      </c>
      <c r="K24" s="76">
        <f t="shared" si="48"/>
        <v>0</v>
      </c>
      <c r="L24" s="76">
        <f t="shared" si="48"/>
        <v>0</v>
      </c>
      <c r="M24" s="76">
        <f t="shared" si="48"/>
        <v>0</v>
      </c>
      <c r="N24" s="76">
        <f t="shared" si="48"/>
        <v>0</v>
      </c>
      <c r="O24" s="76"/>
      <c r="P24" s="76"/>
      <c r="Q24" s="72">
        <f t="shared" ref="Q24" si="49">E24</f>
        <v>77.569999999999993</v>
      </c>
      <c r="R24" s="72">
        <f t="shared" si="36"/>
        <v>77.569999999999993</v>
      </c>
      <c r="S24" s="76"/>
      <c r="T24" s="76">
        <f t="shared" ref="T24" si="50">H24</f>
        <v>0</v>
      </c>
      <c r="U24" s="72">
        <f t="shared" si="38"/>
        <v>77.569999999999993</v>
      </c>
      <c r="V24" s="72">
        <f t="shared" si="39"/>
        <v>0</v>
      </c>
      <c r="W24" s="76"/>
      <c r="X24" s="76"/>
      <c r="Y24" s="76"/>
      <c r="Z24" s="72">
        <f t="shared" si="45"/>
        <v>0</v>
      </c>
      <c r="AA24" s="76"/>
      <c r="AB24" s="76"/>
    </row>
    <row r="25" spans="1:28" s="66" customFormat="1" ht="20.45" customHeight="1">
      <c r="A25" s="77" t="s">
        <v>128</v>
      </c>
      <c r="B25" s="77" t="s">
        <v>130</v>
      </c>
      <c r="C25" s="77" t="s">
        <v>130</v>
      </c>
      <c r="D25" s="75" t="s">
        <v>132</v>
      </c>
      <c r="E25" s="76">
        <v>77.569999999999993</v>
      </c>
      <c r="F25" s="76">
        <v>77.569999999999993</v>
      </c>
      <c r="G25" s="76"/>
      <c r="H25" s="76"/>
      <c r="I25" s="76">
        <v>77.569999999999993</v>
      </c>
      <c r="J25" s="76"/>
      <c r="K25" s="76"/>
      <c r="L25" s="76"/>
      <c r="M25" s="76"/>
      <c r="N25" s="76"/>
      <c r="O25" s="76"/>
      <c r="P25" s="76"/>
      <c r="Q25" s="72">
        <f t="shared" ref="Q25" si="51">E25</f>
        <v>77.569999999999993</v>
      </c>
      <c r="R25" s="72">
        <f t="shared" si="36"/>
        <v>77.569999999999993</v>
      </c>
      <c r="S25" s="76"/>
      <c r="T25" s="76">
        <f t="shared" ref="T25" si="52">H25</f>
        <v>0</v>
      </c>
      <c r="U25" s="72">
        <f t="shared" si="38"/>
        <v>77.569999999999993</v>
      </c>
      <c r="V25" s="72">
        <f t="shared" si="39"/>
        <v>0</v>
      </c>
      <c r="W25" s="76"/>
      <c r="X25" s="76"/>
      <c r="Y25" s="76"/>
      <c r="Z25" s="72">
        <f t="shared" si="45"/>
        <v>0</v>
      </c>
      <c r="AA25" s="76"/>
      <c r="AB25" s="76"/>
    </row>
    <row r="26" spans="1:28" s="66" customFormat="1" ht="20.45" customHeight="1">
      <c r="A26" s="77" t="s">
        <v>128</v>
      </c>
      <c r="B26" s="77" t="s">
        <v>133</v>
      </c>
      <c r="C26" s="77"/>
      <c r="D26" s="75" t="s">
        <v>134</v>
      </c>
      <c r="E26" s="76">
        <f>E27</f>
        <v>2.0499999999999998</v>
      </c>
      <c r="F26" s="76">
        <f t="shared" ref="F26" si="53">F27</f>
        <v>2.0499999999999998</v>
      </c>
      <c r="G26" s="76">
        <f t="shared" ref="G26:N26" si="54">G27</f>
        <v>0</v>
      </c>
      <c r="H26" s="76">
        <f t="shared" si="54"/>
        <v>0</v>
      </c>
      <c r="I26" s="76">
        <f t="shared" si="54"/>
        <v>2.0499999999999998</v>
      </c>
      <c r="J26" s="76">
        <f t="shared" si="54"/>
        <v>0</v>
      </c>
      <c r="K26" s="76">
        <f t="shared" si="54"/>
        <v>0</v>
      </c>
      <c r="L26" s="76">
        <f t="shared" si="54"/>
        <v>0</v>
      </c>
      <c r="M26" s="76">
        <f t="shared" si="54"/>
        <v>0</v>
      </c>
      <c r="N26" s="76">
        <f t="shared" si="54"/>
        <v>0</v>
      </c>
      <c r="O26" s="76"/>
      <c r="P26" s="76"/>
      <c r="Q26" s="72">
        <f t="shared" ref="Q26" si="55">E26</f>
        <v>2.0499999999999998</v>
      </c>
      <c r="R26" s="72">
        <f t="shared" si="36"/>
        <v>2.0499999999999998</v>
      </c>
      <c r="S26" s="76"/>
      <c r="T26" s="76">
        <f t="shared" ref="T26" si="56">H26</f>
        <v>0</v>
      </c>
      <c r="U26" s="72">
        <f t="shared" si="38"/>
        <v>2.0499999999999998</v>
      </c>
      <c r="V26" s="72">
        <f t="shared" si="39"/>
        <v>0</v>
      </c>
      <c r="W26" s="76"/>
      <c r="X26" s="76"/>
      <c r="Y26" s="76"/>
      <c r="Z26" s="72">
        <f t="shared" si="45"/>
        <v>0</v>
      </c>
      <c r="AA26" s="76"/>
      <c r="AB26" s="76"/>
    </row>
    <row r="27" spans="1:28" s="66" customFormat="1" ht="20.45" customHeight="1">
      <c r="A27" s="77" t="s">
        <v>128</v>
      </c>
      <c r="B27" s="77" t="s">
        <v>133</v>
      </c>
      <c r="C27" s="77" t="s">
        <v>113</v>
      </c>
      <c r="D27" s="75" t="s">
        <v>135</v>
      </c>
      <c r="E27" s="76">
        <v>2.0499999999999998</v>
      </c>
      <c r="F27" s="76">
        <v>2.0499999999999998</v>
      </c>
      <c r="G27" s="76"/>
      <c r="H27" s="76"/>
      <c r="I27" s="76">
        <v>2.0499999999999998</v>
      </c>
      <c r="J27" s="76"/>
      <c r="K27" s="76"/>
      <c r="L27" s="76"/>
      <c r="M27" s="76"/>
      <c r="N27" s="76"/>
      <c r="O27" s="76"/>
      <c r="P27" s="76"/>
      <c r="Q27" s="72">
        <f t="shared" ref="Q27" si="57">E27</f>
        <v>2.0499999999999998</v>
      </c>
      <c r="R27" s="72">
        <f t="shared" si="36"/>
        <v>2.0499999999999998</v>
      </c>
      <c r="S27" s="76"/>
      <c r="T27" s="76">
        <f t="shared" ref="T27" si="58">H27</f>
        <v>0</v>
      </c>
      <c r="U27" s="72">
        <f t="shared" si="38"/>
        <v>2.0499999999999998</v>
      </c>
      <c r="V27" s="72">
        <f t="shared" si="39"/>
        <v>0</v>
      </c>
      <c r="W27" s="76"/>
      <c r="X27" s="76"/>
      <c r="Y27" s="76"/>
      <c r="Z27" s="72">
        <f t="shared" si="45"/>
        <v>0</v>
      </c>
      <c r="AA27" s="76"/>
      <c r="AB27" s="76"/>
    </row>
    <row r="28" spans="1:28" s="66" customFormat="1" ht="20.45" customHeight="1">
      <c r="A28" s="77" t="s">
        <v>136</v>
      </c>
      <c r="B28" s="77"/>
      <c r="C28" s="77"/>
      <c r="D28" s="75" t="s">
        <v>137</v>
      </c>
      <c r="E28" s="76">
        <f>E29</f>
        <v>59.81</v>
      </c>
      <c r="F28" s="76">
        <f t="shared" ref="F28" si="59">F29</f>
        <v>59.81</v>
      </c>
      <c r="G28" s="76">
        <f t="shared" ref="G28:N28" si="60">G29</f>
        <v>0</v>
      </c>
      <c r="H28" s="76">
        <f t="shared" si="60"/>
        <v>0</v>
      </c>
      <c r="I28" s="76">
        <f t="shared" si="60"/>
        <v>59.81</v>
      </c>
      <c r="J28" s="76">
        <f t="shared" si="60"/>
        <v>0</v>
      </c>
      <c r="K28" s="76">
        <f t="shared" si="60"/>
        <v>0</v>
      </c>
      <c r="L28" s="76">
        <f t="shared" si="60"/>
        <v>0</v>
      </c>
      <c r="M28" s="76">
        <f t="shared" si="60"/>
        <v>0</v>
      </c>
      <c r="N28" s="76">
        <f t="shared" si="60"/>
        <v>0</v>
      </c>
      <c r="O28" s="76"/>
      <c r="P28" s="76"/>
      <c r="Q28" s="72">
        <f t="shared" ref="Q28" si="61">E28</f>
        <v>59.81</v>
      </c>
      <c r="R28" s="72">
        <f t="shared" si="36"/>
        <v>59.81</v>
      </c>
      <c r="S28" s="76"/>
      <c r="T28" s="76">
        <f t="shared" ref="T28" si="62">H28</f>
        <v>0</v>
      </c>
      <c r="U28" s="72">
        <f t="shared" si="38"/>
        <v>59.81</v>
      </c>
      <c r="V28" s="72">
        <f t="shared" si="39"/>
        <v>0</v>
      </c>
      <c r="W28" s="76"/>
      <c r="X28" s="76"/>
      <c r="Y28" s="76"/>
      <c r="Z28" s="72">
        <f t="shared" si="45"/>
        <v>0</v>
      </c>
      <c r="AA28" s="76"/>
      <c r="AB28" s="76"/>
    </row>
    <row r="29" spans="1:28" s="66" customFormat="1" ht="20.45" customHeight="1">
      <c r="A29" s="77" t="s">
        <v>136</v>
      </c>
      <c r="B29" s="77" t="s">
        <v>91</v>
      </c>
      <c r="C29" s="77"/>
      <c r="D29" s="75" t="s">
        <v>138</v>
      </c>
      <c r="E29" s="76">
        <v>59.81</v>
      </c>
      <c r="F29" s="76">
        <v>59.81</v>
      </c>
      <c r="G29" s="76">
        <f t="shared" ref="G29" si="63">G30+G31+G32</f>
        <v>0</v>
      </c>
      <c r="H29" s="76">
        <f>H30+H31+H32</f>
        <v>0</v>
      </c>
      <c r="I29" s="76">
        <v>59.81</v>
      </c>
      <c r="J29" s="76">
        <f t="shared" ref="J29" si="64">J30+J31+J32</f>
        <v>0</v>
      </c>
      <c r="K29" s="76">
        <f>K30+K31+K32</f>
        <v>0</v>
      </c>
      <c r="L29" s="76">
        <f>L30+L31+L32</f>
        <v>0</v>
      </c>
      <c r="M29" s="76">
        <f>M30+M31+M32</f>
        <v>0</v>
      </c>
      <c r="N29" s="76">
        <f>N30+N31+N32</f>
        <v>0</v>
      </c>
      <c r="O29" s="76"/>
      <c r="P29" s="76"/>
      <c r="Q29" s="72">
        <f t="shared" ref="Q29" si="65">E29</f>
        <v>59.81</v>
      </c>
      <c r="R29" s="72">
        <f t="shared" si="36"/>
        <v>59.81</v>
      </c>
      <c r="S29" s="76"/>
      <c r="T29" s="76">
        <f t="shared" ref="T29" si="66">H29</f>
        <v>0</v>
      </c>
      <c r="U29" s="72">
        <f t="shared" si="38"/>
        <v>59.81</v>
      </c>
      <c r="V29" s="72">
        <f t="shared" si="39"/>
        <v>0</v>
      </c>
      <c r="W29" s="76"/>
      <c r="X29" s="76"/>
      <c r="Y29" s="76"/>
      <c r="Z29" s="72">
        <f t="shared" si="45"/>
        <v>0</v>
      </c>
      <c r="AA29" s="76"/>
      <c r="AB29" s="76"/>
    </row>
    <row r="30" spans="1:28" s="66" customFormat="1" ht="20.45" customHeight="1">
      <c r="A30" s="77" t="s">
        <v>136</v>
      </c>
      <c r="B30" s="77" t="s">
        <v>91</v>
      </c>
      <c r="C30" s="77" t="s">
        <v>111</v>
      </c>
      <c r="D30" s="75" t="s">
        <v>139</v>
      </c>
      <c r="E30" s="76">
        <v>41.49</v>
      </c>
      <c r="F30" s="76">
        <v>41.49</v>
      </c>
      <c r="G30" s="76"/>
      <c r="H30" s="76"/>
      <c r="I30" s="76">
        <v>41.49</v>
      </c>
      <c r="J30" s="76"/>
      <c r="K30" s="76"/>
      <c r="L30" s="76"/>
      <c r="M30" s="76"/>
      <c r="N30" s="76"/>
      <c r="O30" s="76"/>
      <c r="P30" s="76"/>
      <c r="Q30" s="72">
        <f t="shared" ref="Q30" si="67">E30</f>
        <v>41.49</v>
      </c>
      <c r="R30" s="72">
        <f t="shared" si="36"/>
        <v>41.49</v>
      </c>
      <c r="S30" s="76"/>
      <c r="T30" s="76">
        <f t="shared" ref="T30" si="68">H30</f>
        <v>0</v>
      </c>
      <c r="U30" s="72">
        <f t="shared" si="38"/>
        <v>41.49</v>
      </c>
      <c r="V30" s="72">
        <f t="shared" si="39"/>
        <v>0</v>
      </c>
      <c r="W30" s="76"/>
      <c r="X30" s="76"/>
      <c r="Y30" s="76"/>
      <c r="Z30" s="72">
        <f t="shared" si="45"/>
        <v>0</v>
      </c>
      <c r="AA30" s="76"/>
      <c r="AB30" s="76"/>
    </row>
    <row r="31" spans="1:28" s="66" customFormat="1" ht="20.45" customHeight="1">
      <c r="A31" s="77" t="s">
        <v>136</v>
      </c>
      <c r="B31" s="77" t="s">
        <v>91</v>
      </c>
      <c r="C31" s="77" t="s">
        <v>116</v>
      </c>
      <c r="D31" s="75" t="s">
        <v>140</v>
      </c>
      <c r="E31" s="76">
        <v>14.43</v>
      </c>
      <c r="F31" s="76">
        <v>14.43</v>
      </c>
      <c r="G31" s="76"/>
      <c r="H31" s="76"/>
      <c r="I31" s="76">
        <v>14.43</v>
      </c>
      <c r="J31" s="76"/>
      <c r="K31" s="76"/>
      <c r="L31" s="76"/>
      <c r="M31" s="76"/>
      <c r="N31" s="76"/>
      <c r="O31" s="76"/>
      <c r="P31" s="76"/>
      <c r="Q31" s="72">
        <f t="shared" ref="Q31" si="69">E31</f>
        <v>14.43</v>
      </c>
      <c r="R31" s="72">
        <f t="shared" si="36"/>
        <v>14.43</v>
      </c>
      <c r="S31" s="76"/>
      <c r="T31" s="76">
        <f t="shared" ref="T31" si="70">H31</f>
        <v>0</v>
      </c>
      <c r="U31" s="72">
        <f t="shared" si="38"/>
        <v>14.43</v>
      </c>
      <c r="V31" s="72">
        <f t="shared" si="39"/>
        <v>0</v>
      </c>
      <c r="W31" s="76"/>
      <c r="X31" s="76"/>
      <c r="Y31" s="76"/>
      <c r="Z31" s="72">
        <f t="shared" si="45"/>
        <v>0</v>
      </c>
      <c r="AA31" s="76"/>
      <c r="AB31" s="76"/>
    </row>
    <row r="32" spans="1:28" s="66" customFormat="1" ht="20.45" customHeight="1">
      <c r="A32" s="77" t="s">
        <v>136</v>
      </c>
      <c r="B32" s="77" t="s">
        <v>91</v>
      </c>
      <c r="C32" s="77" t="s">
        <v>133</v>
      </c>
      <c r="D32" s="75" t="s">
        <v>141</v>
      </c>
      <c r="E32" s="76">
        <v>3.89</v>
      </c>
      <c r="F32" s="76">
        <v>3.89</v>
      </c>
      <c r="G32" s="76"/>
      <c r="H32" s="76"/>
      <c r="I32" s="76">
        <v>3.89</v>
      </c>
      <c r="J32" s="76"/>
      <c r="K32" s="76"/>
      <c r="L32" s="76"/>
      <c r="M32" s="76"/>
      <c r="N32" s="76"/>
      <c r="O32" s="76"/>
      <c r="P32" s="76"/>
      <c r="Q32" s="72">
        <f t="shared" ref="Q32" si="71">E32</f>
        <v>3.89</v>
      </c>
      <c r="R32" s="72">
        <f t="shared" si="36"/>
        <v>3.89</v>
      </c>
      <c r="S32" s="76"/>
      <c r="T32" s="76">
        <f t="shared" ref="T32" si="72">H32</f>
        <v>0</v>
      </c>
      <c r="U32" s="72">
        <f t="shared" si="38"/>
        <v>3.89</v>
      </c>
      <c r="V32" s="72">
        <f t="shared" si="39"/>
        <v>0</v>
      </c>
      <c r="W32" s="76"/>
      <c r="X32" s="76"/>
      <c r="Y32" s="76"/>
      <c r="Z32" s="72">
        <f t="shared" si="45"/>
        <v>0</v>
      </c>
      <c r="AA32" s="76"/>
      <c r="AB32" s="76"/>
    </row>
    <row r="33" spans="1:28" s="66" customFormat="1" ht="20.45" customHeight="1">
      <c r="A33" s="77" t="s">
        <v>142</v>
      </c>
      <c r="B33" s="77"/>
      <c r="C33" s="77"/>
      <c r="D33" s="75" t="s">
        <v>143</v>
      </c>
      <c r="E33" s="76">
        <f t="shared" ref="E33" si="73">E34</f>
        <v>58.88</v>
      </c>
      <c r="F33" s="76">
        <f t="shared" ref="F33" si="74">F34</f>
        <v>0</v>
      </c>
      <c r="G33" s="76">
        <f t="shared" ref="G33" si="75">G34</f>
        <v>0</v>
      </c>
      <c r="H33" s="76">
        <f t="shared" ref="H33:N34" si="76">H34</f>
        <v>0</v>
      </c>
      <c r="I33" s="76">
        <f t="shared" si="76"/>
        <v>0</v>
      </c>
      <c r="J33" s="76">
        <f t="shared" si="76"/>
        <v>0</v>
      </c>
      <c r="K33" s="76">
        <f t="shared" si="76"/>
        <v>0</v>
      </c>
      <c r="L33" s="76">
        <f t="shared" si="76"/>
        <v>0</v>
      </c>
      <c r="M33" s="76">
        <f t="shared" si="76"/>
        <v>0</v>
      </c>
      <c r="N33" s="76">
        <f t="shared" si="76"/>
        <v>58.88</v>
      </c>
      <c r="O33" s="76"/>
      <c r="P33" s="76"/>
      <c r="Q33" s="72">
        <f t="shared" ref="Q33" si="77">E33</f>
        <v>58.88</v>
      </c>
      <c r="R33" s="72">
        <f t="shared" si="36"/>
        <v>0</v>
      </c>
      <c r="S33" s="76"/>
      <c r="T33" s="76">
        <f t="shared" ref="T33" si="78">H33</f>
        <v>0</v>
      </c>
      <c r="U33" s="72">
        <f t="shared" si="38"/>
        <v>0</v>
      </c>
      <c r="V33" s="72">
        <f t="shared" si="39"/>
        <v>0</v>
      </c>
      <c r="W33" s="76"/>
      <c r="X33" s="76"/>
      <c r="Y33" s="76"/>
      <c r="Z33" s="72">
        <f t="shared" si="45"/>
        <v>58.88</v>
      </c>
      <c r="AA33" s="76"/>
      <c r="AB33" s="76"/>
    </row>
    <row r="34" spans="1:28" s="66" customFormat="1" ht="20.45" customHeight="1">
      <c r="A34" s="77" t="s">
        <v>142</v>
      </c>
      <c r="B34" s="77" t="s">
        <v>111</v>
      </c>
      <c r="C34" s="77"/>
      <c r="D34" s="75" t="s">
        <v>144</v>
      </c>
      <c r="E34" s="76">
        <f t="shared" ref="E34" si="79">E35</f>
        <v>58.88</v>
      </c>
      <c r="F34" s="76">
        <f>F35</f>
        <v>0</v>
      </c>
      <c r="G34" s="76">
        <f>G35</f>
        <v>0</v>
      </c>
      <c r="H34" s="76">
        <f t="shared" si="76"/>
        <v>0</v>
      </c>
      <c r="I34" s="76">
        <f t="shared" si="76"/>
        <v>0</v>
      </c>
      <c r="J34" s="76">
        <f t="shared" si="76"/>
        <v>0</v>
      </c>
      <c r="K34" s="76">
        <f t="shared" si="76"/>
        <v>0</v>
      </c>
      <c r="L34" s="76">
        <f t="shared" si="76"/>
        <v>0</v>
      </c>
      <c r="M34" s="76">
        <f t="shared" si="76"/>
        <v>0</v>
      </c>
      <c r="N34" s="76">
        <f t="shared" si="76"/>
        <v>58.88</v>
      </c>
      <c r="O34" s="76"/>
      <c r="P34" s="76"/>
      <c r="Q34" s="72">
        <f t="shared" ref="Q34" si="80">E34</f>
        <v>58.88</v>
      </c>
      <c r="R34" s="72">
        <f t="shared" si="36"/>
        <v>0</v>
      </c>
      <c r="S34" s="76"/>
      <c r="T34" s="76">
        <f t="shared" ref="T34" si="81">H34</f>
        <v>0</v>
      </c>
      <c r="U34" s="72">
        <f t="shared" si="38"/>
        <v>0</v>
      </c>
      <c r="V34" s="72">
        <f t="shared" si="39"/>
        <v>0</v>
      </c>
      <c r="W34" s="76"/>
      <c r="X34" s="76"/>
      <c r="Y34" s="76"/>
      <c r="Z34" s="72">
        <f t="shared" si="45"/>
        <v>58.88</v>
      </c>
      <c r="AA34" s="76"/>
      <c r="AB34" s="76"/>
    </row>
    <row r="35" spans="1:28" s="66" customFormat="1" ht="20.45" customHeight="1">
      <c r="A35" s="77" t="s">
        <v>142</v>
      </c>
      <c r="B35" s="77" t="s">
        <v>111</v>
      </c>
      <c r="C35" s="77" t="s">
        <v>113</v>
      </c>
      <c r="D35" s="75" t="s">
        <v>145</v>
      </c>
      <c r="E35" s="76">
        <v>58.88</v>
      </c>
      <c r="F35" s="76">
        <f t="shared" ref="F35" si="82">G35+H35+I35</f>
        <v>0</v>
      </c>
      <c r="G35" s="76"/>
      <c r="H35" s="76"/>
      <c r="I35" s="76"/>
      <c r="J35" s="76"/>
      <c r="K35" s="76"/>
      <c r="L35" s="76"/>
      <c r="M35" s="76"/>
      <c r="N35" s="76">
        <v>58.88</v>
      </c>
      <c r="O35" s="76"/>
      <c r="P35" s="76"/>
      <c r="Q35" s="72">
        <f t="shared" ref="Q35" si="83">E35</f>
        <v>58.88</v>
      </c>
      <c r="R35" s="72">
        <f t="shared" si="36"/>
        <v>0</v>
      </c>
      <c r="S35" s="76"/>
      <c r="T35" s="76">
        <f t="shared" ref="T35" si="84">H35</f>
        <v>0</v>
      </c>
      <c r="U35" s="72">
        <f t="shared" si="38"/>
        <v>0</v>
      </c>
      <c r="V35" s="72">
        <f t="shared" si="39"/>
        <v>0</v>
      </c>
      <c r="W35" s="76"/>
      <c r="X35" s="76"/>
      <c r="Y35" s="76"/>
      <c r="Z35" s="72">
        <f t="shared" si="45"/>
        <v>58.88</v>
      </c>
      <c r="AA35" s="76"/>
      <c r="AB35" s="76"/>
    </row>
    <row r="36" spans="1:28" s="67" customFormat="1" ht="20.45" customHeight="1">
      <c r="A36" s="78"/>
      <c r="B36" s="78"/>
      <c r="C36" s="78"/>
    </row>
    <row r="37" spans="1:28" s="67" customFormat="1" ht="20.45" customHeight="1"/>
    <row r="38" spans="1:28" s="67" customFormat="1" ht="20.45" customHeight="1"/>
    <row r="39" spans="1:28" ht="20.45" customHeight="1"/>
  </sheetData>
  <mergeCells count="37">
    <mergeCell ref="Y7:Y8"/>
    <mergeCell ref="Z6:Z8"/>
    <mergeCell ref="AA6:AA8"/>
    <mergeCell ref="AB6:AB8"/>
    <mergeCell ref="A4:C6"/>
    <mergeCell ref="AA4:AB5"/>
    <mergeCell ref="R7:R8"/>
    <mergeCell ref="U7:U8"/>
    <mergeCell ref="V7:V8"/>
    <mergeCell ref="W7:W8"/>
    <mergeCell ref="X7:X8"/>
    <mergeCell ref="A7:A8"/>
    <mergeCell ref="B7:B8"/>
    <mergeCell ref="C7:C8"/>
    <mergeCell ref="D4:D8"/>
    <mergeCell ref="E6:E8"/>
    <mergeCell ref="F6:I6"/>
    <mergeCell ref="J6:M6"/>
    <mergeCell ref="R6:U6"/>
    <mergeCell ref="V6:Y6"/>
    <mergeCell ref="G7:H7"/>
    <mergeCell ref="S7:T7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A1:AB1"/>
    <mergeCell ref="A2:D2"/>
    <mergeCell ref="E4:Z4"/>
    <mergeCell ref="E5:N5"/>
    <mergeCell ref="Q5:Z5"/>
  </mergeCells>
  <phoneticPr fontId="22" type="noConversion"/>
  <pageMargins left="0.75138888888888899" right="0.75138888888888899" top="1" bottom="1" header="0.51180555555555596" footer="0.51180555555555596"/>
  <pageSetup paperSize="9" scale="53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A11" workbookViewId="0">
      <selection activeCell="I17" sqref="I17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15" customWidth="1"/>
    <col min="8" max="8" width="10.5" customWidth="1"/>
    <col min="9" max="9" width="8.625" customWidth="1"/>
  </cols>
  <sheetData>
    <row r="1" spans="1:19" ht="15" customHeight="1">
      <c r="A1" s="53"/>
      <c r="B1" s="53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33.950000000000003" customHeight="1">
      <c r="A2" s="103" t="s">
        <v>146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20.100000000000001" customHeight="1">
      <c r="A3" s="53"/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32" t="s">
        <v>40</v>
      </c>
      <c r="S3" s="132"/>
    </row>
    <row r="4" spans="1:19" ht="48" customHeight="1">
      <c r="A4" s="144" t="s">
        <v>147</v>
      </c>
      <c r="B4" s="153"/>
      <c r="C4" s="144" t="s">
        <v>148</v>
      </c>
      <c r="D4" s="107" t="s">
        <v>149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20.100000000000001" customHeight="1">
      <c r="A5" s="146"/>
      <c r="B5" s="154"/>
      <c r="C5" s="145"/>
      <c r="D5" s="147" t="s">
        <v>150</v>
      </c>
      <c r="E5" s="133" t="s">
        <v>151</v>
      </c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155" t="s">
        <v>152</v>
      </c>
      <c r="Q5" s="156"/>
      <c r="R5" s="156"/>
      <c r="S5" s="157"/>
    </row>
    <row r="6" spans="1:19" ht="20.100000000000001" customHeight="1">
      <c r="A6" s="142" t="s">
        <v>71</v>
      </c>
      <c r="B6" s="142" t="s">
        <v>72</v>
      </c>
      <c r="C6" s="145"/>
      <c r="D6" s="148"/>
      <c r="E6" s="150" t="s">
        <v>65</v>
      </c>
      <c r="F6" s="136" t="s">
        <v>153</v>
      </c>
      <c r="G6" s="137"/>
      <c r="H6" s="137"/>
      <c r="I6" s="137"/>
      <c r="J6" s="137"/>
      <c r="K6" s="137"/>
      <c r="L6" s="137"/>
      <c r="M6" s="138"/>
      <c r="N6" s="152" t="s">
        <v>154</v>
      </c>
      <c r="O6" s="152" t="s">
        <v>155</v>
      </c>
      <c r="P6" s="158"/>
      <c r="Q6" s="159"/>
      <c r="R6" s="159"/>
      <c r="S6" s="160"/>
    </row>
    <row r="7" spans="1:19" ht="66.95" customHeight="1">
      <c r="A7" s="143"/>
      <c r="B7" s="143"/>
      <c r="C7" s="146"/>
      <c r="D7" s="149"/>
      <c r="E7" s="151"/>
      <c r="F7" s="5" t="s">
        <v>69</v>
      </c>
      <c r="G7" s="5" t="s">
        <v>156</v>
      </c>
      <c r="H7" s="5" t="s">
        <v>157</v>
      </c>
      <c r="I7" s="5" t="s">
        <v>158</v>
      </c>
      <c r="J7" s="5" t="s">
        <v>159</v>
      </c>
      <c r="K7" s="5" t="s">
        <v>160</v>
      </c>
      <c r="L7" s="5" t="s">
        <v>161</v>
      </c>
      <c r="M7" s="5" t="s">
        <v>162</v>
      </c>
      <c r="N7" s="152"/>
      <c r="O7" s="152"/>
      <c r="P7" s="5" t="s">
        <v>69</v>
      </c>
      <c r="Q7" s="5" t="s">
        <v>163</v>
      </c>
      <c r="R7" s="5" t="s">
        <v>164</v>
      </c>
      <c r="S7" s="5" t="s">
        <v>165</v>
      </c>
    </row>
    <row r="8" spans="1:19" ht="20.100000000000001" customHeight="1">
      <c r="A8" s="56">
        <v>1</v>
      </c>
      <c r="B8" s="56">
        <v>2</v>
      </c>
      <c r="C8" s="57">
        <v>3</v>
      </c>
      <c r="D8" s="56">
        <v>4</v>
      </c>
      <c r="E8" s="56">
        <v>5</v>
      </c>
      <c r="F8" s="56">
        <v>6</v>
      </c>
      <c r="G8" s="56">
        <v>7</v>
      </c>
      <c r="H8" s="57">
        <v>8</v>
      </c>
      <c r="I8" s="56">
        <v>9</v>
      </c>
      <c r="J8" s="56">
        <v>10</v>
      </c>
      <c r="K8" s="56">
        <v>11</v>
      </c>
      <c r="L8" s="56">
        <v>12</v>
      </c>
      <c r="M8" s="57">
        <v>13</v>
      </c>
      <c r="N8" s="56">
        <v>14</v>
      </c>
      <c r="O8" s="56">
        <v>15</v>
      </c>
      <c r="P8" s="56">
        <v>16</v>
      </c>
      <c r="Q8" s="56">
        <v>17</v>
      </c>
      <c r="R8" s="57">
        <v>18</v>
      </c>
      <c r="S8" s="56">
        <v>19</v>
      </c>
    </row>
    <row r="9" spans="1:19" ht="20.100000000000001" customHeight="1">
      <c r="A9" s="139" t="s">
        <v>166</v>
      </c>
      <c r="B9" s="140"/>
      <c r="C9" s="141"/>
      <c r="D9" s="58">
        <f>D10+D24+D52</f>
        <v>927.87</v>
      </c>
      <c r="E9" s="58">
        <f t="shared" ref="E9" si="0">E10+E24+E52</f>
        <v>927.87</v>
      </c>
      <c r="F9" s="58">
        <f t="shared" ref="F9:S9" si="1">F10+F24+F52</f>
        <v>927.87</v>
      </c>
      <c r="G9" s="58">
        <f t="shared" si="1"/>
        <v>927.87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58">
        <f t="shared" si="1"/>
        <v>0</v>
      </c>
      <c r="L9" s="58">
        <f t="shared" si="1"/>
        <v>0</v>
      </c>
      <c r="M9" s="58">
        <f t="shared" si="1"/>
        <v>0</v>
      </c>
      <c r="N9" s="58">
        <f t="shared" si="1"/>
        <v>0</v>
      </c>
      <c r="O9" s="58">
        <f t="shared" si="1"/>
        <v>0</v>
      </c>
      <c r="P9" s="58">
        <f t="shared" si="1"/>
        <v>0</v>
      </c>
      <c r="Q9" s="58">
        <f t="shared" si="1"/>
        <v>0</v>
      </c>
      <c r="R9" s="58">
        <f t="shared" si="1"/>
        <v>0</v>
      </c>
      <c r="S9" s="58">
        <f t="shared" si="1"/>
        <v>0</v>
      </c>
    </row>
    <row r="10" spans="1:19" ht="20.100000000000001" customHeight="1">
      <c r="A10" s="59">
        <v>301</v>
      </c>
      <c r="B10" s="60" t="s">
        <v>167</v>
      </c>
      <c r="C10" s="61" t="s">
        <v>66</v>
      </c>
      <c r="D10" s="62">
        <f>SUM(D11:D23)</f>
        <v>898.16</v>
      </c>
      <c r="E10" s="62">
        <f t="shared" ref="E10" si="2">SUM(E11:E23)</f>
        <v>898.16</v>
      </c>
      <c r="F10" s="62">
        <f t="shared" ref="F10:S10" si="3">SUM(F11:F23)</f>
        <v>898.16</v>
      </c>
      <c r="G10" s="62">
        <f t="shared" si="3"/>
        <v>898.16</v>
      </c>
      <c r="H10" s="62">
        <f t="shared" si="3"/>
        <v>0</v>
      </c>
      <c r="I10" s="62">
        <f t="shared" si="3"/>
        <v>0</v>
      </c>
      <c r="J10" s="62">
        <f t="shared" si="3"/>
        <v>0</v>
      </c>
      <c r="K10" s="62">
        <f t="shared" si="3"/>
        <v>0</v>
      </c>
      <c r="L10" s="62">
        <f t="shared" si="3"/>
        <v>0</v>
      </c>
      <c r="M10" s="62">
        <f t="shared" si="3"/>
        <v>0</v>
      </c>
      <c r="N10" s="62">
        <f t="shared" si="3"/>
        <v>0</v>
      </c>
      <c r="O10" s="62">
        <f t="shared" si="3"/>
        <v>0</v>
      </c>
      <c r="P10" s="62">
        <f t="shared" si="3"/>
        <v>0</v>
      </c>
      <c r="Q10" s="62">
        <f t="shared" si="3"/>
        <v>0</v>
      </c>
      <c r="R10" s="62">
        <f t="shared" si="3"/>
        <v>0</v>
      </c>
      <c r="S10" s="62">
        <f t="shared" si="3"/>
        <v>0</v>
      </c>
    </row>
    <row r="11" spans="1:19" ht="20.100000000000001" customHeight="1">
      <c r="A11" s="63"/>
      <c r="B11" s="60" t="s">
        <v>168</v>
      </c>
      <c r="C11" s="64" t="s">
        <v>169</v>
      </c>
      <c r="D11" s="65">
        <v>167.64</v>
      </c>
      <c r="E11" s="65">
        <v>167.64</v>
      </c>
      <c r="F11" s="65">
        <v>167.64</v>
      </c>
      <c r="G11" s="65">
        <v>167.64</v>
      </c>
      <c r="H11" s="65"/>
      <c r="I11" s="65"/>
      <c r="J11" s="65"/>
      <c r="K11" s="65"/>
      <c r="L11" s="65"/>
      <c r="M11" s="65"/>
      <c r="N11" s="65"/>
      <c r="O11" s="65"/>
      <c r="P11" s="65">
        <f>Q11+R11+S11</f>
        <v>0</v>
      </c>
      <c r="Q11" s="65"/>
      <c r="R11" s="65"/>
      <c r="S11" s="65"/>
    </row>
    <row r="12" spans="1:19" ht="20.100000000000001" customHeight="1">
      <c r="A12" s="63"/>
      <c r="B12" s="60" t="s">
        <v>170</v>
      </c>
      <c r="C12" s="64" t="s">
        <v>171</v>
      </c>
      <c r="D12" s="65">
        <v>314.64</v>
      </c>
      <c r="E12" s="65">
        <v>314.64</v>
      </c>
      <c r="F12" s="65">
        <v>314.64</v>
      </c>
      <c r="G12" s="65">
        <v>314.64</v>
      </c>
      <c r="H12" s="65"/>
      <c r="I12" s="65"/>
      <c r="J12" s="65"/>
      <c r="K12" s="65"/>
      <c r="L12" s="65"/>
      <c r="M12" s="65"/>
      <c r="N12" s="65"/>
      <c r="O12" s="65"/>
      <c r="P12" s="65">
        <f t="shared" ref="P12" si="4">Q12+R12+S12</f>
        <v>0</v>
      </c>
      <c r="Q12" s="65"/>
      <c r="R12" s="65"/>
      <c r="S12" s="65"/>
    </row>
    <row r="13" spans="1:19" ht="20.100000000000001" customHeight="1">
      <c r="A13" s="63"/>
      <c r="B13" s="60" t="s">
        <v>172</v>
      </c>
      <c r="C13" s="64" t="s">
        <v>173</v>
      </c>
      <c r="D13" s="65">
        <f t="shared" ref="D13" si="5">E13+P13</f>
        <v>0</v>
      </c>
      <c r="E13" s="65">
        <f t="shared" ref="E13" si="6">F13+N13+O13</f>
        <v>0</v>
      </c>
      <c r="F13" s="65">
        <f t="shared" ref="F13" si="7">SUM(G13:M13)</f>
        <v>0</v>
      </c>
      <c r="G13" s="65"/>
      <c r="H13" s="65"/>
      <c r="I13" s="65"/>
      <c r="J13" s="65"/>
      <c r="K13" s="65"/>
      <c r="L13" s="65"/>
      <c r="M13" s="65"/>
      <c r="N13" s="65"/>
      <c r="O13" s="65"/>
      <c r="P13" s="65">
        <f t="shared" ref="P13:P23" si="8">Q13+R13+S13</f>
        <v>0</v>
      </c>
      <c r="Q13" s="65"/>
      <c r="R13" s="65"/>
      <c r="S13" s="65"/>
    </row>
    <row r="14" spans="1:19" ht="20.100000000000001" customHeight="1">
      <c r="A14" s="63"/>
      <c r="B14" s="60" t="s">
        <v>174</v>
      </c>
      <c r="C14" s="64" t="s">
        <v>175</v>
      </c>
      <c r="D14" s="65">
        <f>E14+P14</f>
        <v>0</v>
      </c>
      <c r="E14" s="65">
        <f>F14+N14+O14</f>
        <v>0</v>
      </c>
      <c r="F14" s="65">
        <f>SUM(G14:M14)</f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>
        <f t="shared" si="8"/>
        <v>0</v>
      </c>
      <c r="Q14" s="65"/>
      <c r="R14" s="65"/>
      <c r="S14" s="65"/>
    </row>
    <row r="15" spans="1:19" ht="20.100000000000001" customHeight="1">
      <c r="A15" s="63"/>
      <c r="B15" s="60" t="s">
        <v>176</v>
      </c>
      <c r="C15" s="64" t="s">
        <v>177</v>
      </c>
      <c r="D15" s="65">
        <v>217.57</v>
      </c>
      <c r="E15" s="65">
        <v>217.57</v>
      </c>
      <c r="F15" s="65">
        <v>217.57</v>
      </c>
      <c r="G15" s="65">
        <v>217.57</v>
      </c>
      <c r="H15" s="65"/>
      <c r="I15" s="65"/>
      <c r="J15" s="65"/>
      <c r="K15" s="65"/>
      <c r="L15" s="65"/>
      <c r="M15" s="65"/>
      <c r="N15" s="65"/>
      <c r="O15" s="65"/>
      <c r="P15" s="65">
        <f t="shared" si="8"/>
        <v>0</v>
      </c>
      <c r="Q15" s="65"/>
      <c r="R15" s="65"/>
      <c r="S15" s="65"/>
    </row>
    <row r="16" spans="1:19" ht="20.100000000000001" customHeight="1">
      <c r="A16" s="63"/>
      <c r="B16" s="60" t="s">
        <v>178</v>
      </c>
      <c r="C16" s="64" t="s">
        <v>179</v>
      </c>
      <c r="D16" s="65">
        <v>77.569999999999993</v>
      </c>
      <c r="E16" s="65">
        <v>77.569999999999993</v>
      </c>
      <c r="F16" s="65">
        <v>77.569999999999993</v>
      </c>
      <c r="G16" s="65">
        <v>77.569999999999993</v>
      </c>
      <c r="H16" s="65"/>
      <c r="I16" s="65"/>
      <c r="J16" s="65"/>
      <c r="K16" s="65"/>
      <c r="L16" s="65"/>
      <c r="M16" s="65"/>
      <c r="N16" s="65"/>
      <c r="O16" s="65"/>
      <c r="P16" s="65">
        <f t="shared" si="8"/>
        <v>0</v>
      </c>
      <c r="Q16" s="65"/>
      <c r="R16" s="65"/>
      <c r="S16" s="65"/>
    </row>
    <row r="17" spans="1:19" ht="20.100000000000001" customHeight="1">
      <c r="A17" s="63"/>
      <c r="B17" s="60" t="s">
        <v>180</v>
      </c>
      <c r="C17" s="64" t="s">
        <v>181</v>
      </c>
      <c r="D17" s="65">
        <f>E17+P17</f>
        <v>0</v>
      </c>
      <c r="E17" s="65">
        <f>F17+N17+O17</f>
        <v>0</v>
      </c>
      <c r="F17" s="65">
        <f>SUM(G17:M17)</f>
        <v>0</v>
      </c>
      <c r="G17" s="65"/>
      <c r="H17" s="65"/>
      <c r="I17" s="65"/>
      <c r="J17" s="65"/>
      <c r="K17" s="65"/>
      <c r="L17" s="65"/>
      <c r="M17" s="65"/>
      <c r="N17" s="65"/>
      <c r="O17" s="65"/>
      <c r="P17" s="65">
        <f t="shared" si="8"/>
        <v>0</v>
      </c>
      <c r="Q17" s="65"/>
      <c r="R17" s="65"/>
      <c r="S17" s="65"/>
    </row>
    <row r="18" spans="1:19" ht="20.100000000000001" customHeight="1">
      <c r="A18" s="63"/>
      <c r="B18" s="60" t="s">
        <v>182</v>
      </c>
      <c r="C18" s="64" t="s">
        <v>183</v>
      </c>
      <c r="D18" s="65">
        <v>41.49</v>
      </c>
      <c r="E18" s="65">
        <v>41.49</v>
      </c>
      <c r="F18" s="65">
        <v>41.49</v>
      </c>
      <c r="G18" s="65">
        <v>41.49</v>
      </c>
      <c r="H18" s="65"/>
      <c r="I18" s="65"/>
      <c r="J18" s="65"/>
      <c r="K18" s="65"/>
      <c r="L18" s="65"/>
      <c r="M18" s="65"/>
      <c r="N18" s="65"/>
      <c r="O18" s="65"/>
      <c r="P18" s="65">
        <f t="shared" si="8"/>
        <v>0</v>
      </c>
      <c r="Q18" s="65"/>
      <c r="R18" s="65"/>
      <c r="S18" s="65"/>
    </row>
    <row r="19" spans="1:19" ht="20.100000000000001" customHeight="1">
      <c r="A19" s="63"/>
      <c r="B19" s="60" t="s">
        <v>184</v>
      </c>
      <c r="C19" s="64" t="s">
        <v>185</v>
      </c>
      <c r="D19" s="65">
        <v>14.43</v>
      </c>
      <c r="E19" s="65">
        <v>14.43</v>
      </c>
      <c r="F19" s="65">
        <v>14.43</v>
      </c>
      <c r="G19" s="65">
        <v>14.43</v>
      </c>
      <c r="H19" s="65"/>
      <c r="I19" s="65"/>
      <c r="J19" s="65"/>
      <c r="K19" s="65"/>
      <c r="L19" s="65"/>
      <c r="M19" s="65"/>
      <c r="N19" s="65"/>
      <c r="O19" s="65"/>
      <c r="P19" s="65">
        <f t="shared" si="8"/>
        <v>0</v>
      </c>
      <c r="Q19" s="65"/>
      <c r="R19" s="65"/>
      <c r="S19" s="65"/>
    </row>
    <row r="20" spans="1:19" ht="20.100000000000001" customHeight="1">
      <c r="A20" s="63"/>
      <c r="B20" s="60" t="s">
        <v>186</v>
      </c>
      <c r="C20" s="64" t="s">
        <v>187</v>
      </c>
      <c r="D20" s="65">
        <v>5.94</v>
      </c>
      <c r="E20" s="65">
        <v>5.94</v>
      </c>
      <c r="F20" s="65">
        <v>5.94</v>
      </c>
      <c r="G20" s="65">
        <v>5.94</v>
      </c>
      <c r="H20" s="65"/>
      <c r="I20" s="65"/>
      <c r="J20" s="65"/>
      <c r="K20" s="65"/>
      <c r="L20" s="65"/>
      <c r="M20" s="65"/>
      <c r="N20" s="65"/>
      <c r="O20" s="65"/>
      <c r="P20" s="65">
        <f t="shared" si="8"/>
        <v>0</v>
      </c>
      <c r="Q20" s="65"/>
      <c r="R20" s="65"/>
      <c r="S20" s="65"/>
    </row>
    <row r="21" spans="1:19" ht="20.100000000000001" customHeight="1">
      <c r="A21" s="63"/>
      <c r="B21" s="60" t="s">
        <v>188</v>
      </c>
      <c r="C21" s="64" t="s">
        <v>189</v>
      </c>
      <c r="D21" s="65">
        <v>58.88</v>
      </c>
      <c r="E21" s="65">
        <v>58.88</v>
      </c>
      <c r="F21" s="65">
        <v>58.88</v>
      </c>
      <c r="G21" s="65">
        <v>58.88</v>
      </c>
      <c r="H21" s="65"/>
      <c r="I21" s="65"/>
      <c r="J21" s="65"/>
      <c r="K21" s="65"/>
      <c r="L21" s="65"/>
      <c r="M21" s="65"/>
      <c r="N21" s="65"/>
      <c r="O21" s="65"/>
      <c r="P21" s="65">
        <f t="shared" si="8"/>
        <v>0</v>
      </c>
      <c r="Q21" s="65"/>
      <c r="R21" s="65"/>
      <c r="S21" s="65"/>
    </row>
    <row r="22" spans="1:19" ht="20.100000000000001" customHeight="1">
      <c r="A22" s="63"/>
      <c r="B22" s="60" t="s">
        <v>190</v>
      </c>
      <c r="C22" s="64" t="s">
        <v>191</v>
      </c>
      <c r="D22" s="65">
        <f t="shared" ref="D22" si="9">E22+P22</f>
        <v>0</v>
      </c>
      <c r="E22" s="65">
        <f t="shared" ref="E22" si="10">F22+N22+O22</f>
        <v>0</v>
      </c>
      <c r="F22" s="65">
        <f t="shared" ref="F22" si="11">SUM(G22:M22)</f>
        <v>0</v>
      </c>
      <c r="G22" s="65"/>
      <c r="H22" s="65"/>
      <c r="I22" s="65"/>
      <c r="J22" s="65"/>
      <c r="K22" s="65"/>
      <c r="L22" s="65"/>
      <c r="M22" s="65"/>
      <c r="N22" s="65"/>
      <c r="O22" s="65"/>
      <c r="P22" s="65">
        <f t="shared" si="8"/>
        <v>0</v>
      </c>
      <c r="Q22" s="65"/>
      <c r="R22" s="65"/>
      <c r="S22" s="65"/>
    </row>
    <row r="23" spans="1:19" ht="20.100000000000001" customHeight="1">
      <c r="A23" s="63"/>
      <c r="B23" s="60" t="s">
        <v>192</v>
      </c>
      <c r="C23" s="64" t="s">
        <v>193</v>
      </c>
      <c r="D23" s="65">
        <f>E23+P23</f>
        <v>0</v>
      </c>
      <c r="E23" s="65">
        <f>F23+N23+O23</f>
        <v>0</v>
      </c>
      <c r="F23" s="65">
        <f>SUM(G23:M23)</f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>
        <f t="shared" si="8"/>
        <v>0</v>
      </c>
      <c r="Q23" s="65"/>
      <c r="R23" s="65"/>
      <c r="S23" s="65"/>
    </row>
    <row r="24" spans="1:19" ht="20.100000000000001" customHeight="1">
      <c r="A24" s="59">
        <v>302</v>
      </c>
      <c r="B24" s="60"/>
      <c r="C24" s="61" t="s">
        <v>67</v>
      </c>
      <c r="D24" s="62">
        <f>SUM(D25:D51)</f>
        <v>22.71</v>
      </c>
      <c r="E24" s="62">
        <f t="shared" ref="E24" si="12">SUM(E25:E51)</f>
        <v>22.71</v>
      </c>
      <c r="F24" s="62">
        <f t="shared" ref="F24:S24" si="13">SUM(F25:F51)</f>
        <v>22.71</v>
      </c>
      <c r="G24" s="62">
        <f t="shared" si="13"/>
        <v>22.71</v>
      </c>
      <c r="H24" s="62">
        <f t="shared" si="13"/>
        <v>0</v>
      </c>
      <c r="I24" s="62">
        <f t="shared" si="13"/>
        <v>0</v>
      </c>
      <c r="J24" s="62">
        <f t="shared" si="13"/>
        <v>0</v>
      </c>
      <c r="K24" s="62">
        <f t="shared" si="13"/>
        <v>0</v>
      </c>
      <c r="L24" s="62">
        <f t="shared" si="13"/>
        <v>0</v>
      </c>
      <c r="M24" s="62">
        <f t="shared" si="13"/>
        <v>0</v>
      </c>
      <c r="N24" s="62">
        <f t="shared" si="13"/>
        <v>0</v>
      </c>
      <c r="O24" s="62">
        <f t="shared" si="13"/>
        <v>0</v>
      </c>
      <c r="P24" s="62">
        <f t="shared" si="13"/>
        <v>0</v>
      </c>
      <c r="Q24" s="62">
        <f t="shared" si="13"/>
        <v>0</v>
      </c>
      <c r="R24" s="62">
        <f t="shared" si="13"/>
        <v>0</v>
      </c>
      <c r="S24" s="62">
        <f t="shared" si="13"/>
        <v>0</v>
      </c>
    </row>
    <row r="25" spans="1:19" ht="20.100000000000001" customHeight="1">
      <c r="A25" s="63"/>
      <c r="B25" s="60" t="s">
        <v>168</v>
      </c>
      <c r="C25" s="64" t="s">
        <v>194</v>
      </c>
      <c r="D25" s="65">
        <f t="shared" ref="D25" si="14">E25+P25</f>
        <v>0</v>
      </c>
      <c r="E25" s="65">
        <f t="shared" ref="E25" si="15">F25+N25+O25</f>
        <v>0</v>
      </c>
      <c r="F25" s="65">
        <f t="shared" ref="F25" si="16">SUM(G25:M25)</f>
        <v>0</v>
      </c>
      <c r="G25" s="65"/>
      <c r="H25" s="65"/>
      <c r="I25" s="65"/>
      <c r="J25" s="65"/>
      <c r="K25" s="65"/>
      <c r="L25" s="65"/>
      <c r="M25" s="65"/>
      <c r="N25" s="65"/>
      <c r="O25" s="65"/>
      <c r="P25" s="65">
        <f t="shared" ref="P25" si="17">Q25+R25+S25</f>
        <v>0</v>
      </c>
      <c r="Q25" s="65"/>
      <c r="R25" s="65"/>
      <c r="S25" s="65"/>
    </row>
    <row r="26" spans="1:19" ht="20.100000000000001" customHeight="1">
      <c r="A26" s="63"/>
      <c r="B26" s="60" t="s">
        <v>170</v>
      </c>
      <c r="C26" s="64" t="s">
        <v>195</v>
      </c>
      <c r="D26" s="65">
        <f>E26+P26</f>
        <v>0</v>
      </c>
      <c r="E26" s="65">
        <f>F26+N26+O26</f>
        <v>0</v>
      </c>
      <c r="F26" s="65">
        <f>SUM(G26:M26)</f>
        <v>0</v>
      </c>
      <c r="G26" s="65"/>
      <c r="H26" s="65"/>
      <c r="I26" s="65"/>
      <c r="J26" s="65"/>
      <c r="K26" s="65"/>
      <c r="L26" s="65"/>
      <c r="M26" s="65"/>
      <c r="N26" s="65"/>
      <c r="O26" s="65"/>
      <c r="P26" s="65">
        <f t="shared" ref="P26:P51" si="18">Q26+R26+S26</f>
        <v>0</v>
      </c>
      <c r="Q26" s="65"/>
      <c r="R26" s="65"/>
      <c r="S26" s="65"/>
    </row>
    <row r="27" spans="1:19" ht="20.100000000000001" customHeight="1">
      <c r="A27" s="63"/>
      <c r="B27" s="60" t="s">
        <v>172</v>
      </c>
      <c r="C27" s="64" t="s">
        <v>196</v>
      </c>
      <c r="D27" s="65">
        <f>E27+P27</f>
        <v>0</v>
      </c>
      <c r="E27" s="65">
        <f>F27+N27+O27</f>
        <v>0</v>
      </c>
      <c r="F27" s="65">
        <f>SUM(G27:M27)</f>
        <v>0</v>
      </c>
      <c r="G27" s="65"/>
      <c r="H27" s="65"/>
      <c r="I27" s="65"/>
      <c r="J27" s="65"/>
      <c r="K27" s="65"/>
      <c r="L27" s="65"/>
      <c r="M27" s="65"/>
      <c r="N27" s="65"/>
      <c r="O27" s="65"/>
      <c r="P27" s="65">
        <f t="shared" si="18"/>
        <v>0</v>
      </c>
      <c r="Q27" s="65"/>
      <c r="R27" s="65"/>
      <c r="S27" s="65"/>
    </row>
    <row r="28" spans="1:19" ht="20.100000000000001" customHeight="1">
      <c r="A28" s="63"/>
      <c r="B28" s="60" t="s">
        <v>197</v>
      </c>
      <c r="C28" s="64" t="s">
        <v>198</v>
      </c>
      <c r="D28" s="65">
        <f>E28+P28</f>
        <v>0</v>
      </c>
      <c r="E28" s="65">
        <f>F28+N28+O28</f>
        <v>0</v>
      </c>
      <c r="F28" s="65">
        <f>SUM(G28:M28)</f>
        <v>0</v>
      </c>
      <c r="G28" s="65"/>
      <c r="H28" s="65"/>
      <c r="I28" s="65"/>
      <c r="J28" s="65"/>
      <c r="K28" s="65"/>
      <c r="L28" s="65"/>
      <c r="M28" s="65"/>
      <c r="N28" s="65"/>
      <c r="O28" s="65"/>
      <c r="P28" s="65">
        <f t="shared" si="18"/>
        <v>0</v>
      </c>
      <c r="Q28" s="65"/>
      <c r="R28" s="65"/>
      <c r="S28" s="65"/>
    </row>
    <row r="29" spans="1:19" ht="20.100000000000001" customHeight="1">
      <c r="A29" s="63"/>
      <c r="B29" s="60" t="s">
        <v>199</v>
      </c>
      <c r="C29" s="64" t="s">
        <v>200</v>
      </c>
      <c r="D29" s="65">
        <v>0.4</v>
      </c>
      <c r="E29" s="65">
        <v>0.4</v>
      </c>
      <c r="F29" s="65">
        <v>0.4</v>
      </c>
      <c r="G29" s="65">
        <v>0.4</v>
      </c>
      <c r="H29" s="65"/>
      <c r="I29" s="65"/>
      <c r="J29" s="65"/>
      <c r="K29" s="65"/>
      <c r="L29" s="65"/>
      <c r="M29" s="65"/>
      <c r="N29" s="65"/>
      <c r="O29" s="65"/>
      <c r="P29" s="65">
        <f t="shared" si="18"/>
        <v>0</v>
      </c>
      <c r="Q29" s="65"/>
      <c r="R29" s="65"/>
      <c r="S29" s="65"/>
    </row>
    <row r="30" spans="1:19" ht="20.100000000000001" customHeight="1">
      <c r="A30" s="63"/>
      <c r="B30" s="60" t="s">
        <v>174</v>
      </c>
      <c r="C30" s="64" t="s">
        <v>201</v>
      </c>
      <c r="D30" s="65">
        <v>0.6</v>
      </c>
      <c r="E30" s="65">
        <v>0.6</v>
      </c>
      <c r="F30" s="65">
        <v>0.6</v>
      </c>
      <c r="G30" s="65">
        <v>0.6</v>
      </c>
      <c r="H30" s="65"/>
      <c r="I30" s="65"/>
      <c r="J30" s="65"/>
      <c r="K30" s="65"/>
      <c r="L30" s="65"/>
      <c r="M30" s="65"/>
      <c r="N30" s="65"/>
      <c r="O30" s="65"/>
      <c r="P30" s="65">
        <f t="shared" si="18"/>
        <v>0</v>
      </c>
      <c r="Q30" s="65"/>
      <c r="R30" s="65"/>
      <c r="S30" s="65"/>
    </row>
    <row r="31" spans="1:19" ht="20.100000000000001" customHeight="1">
      <c r="A31" s="63"/>
      <c r="B31" s="60" t="s">
        <v>176</v>
      </c>
      <c r="C31" s="64" t="s">
        <v>202</v>
      </c>
      <c r="D31" s="65">
        <f t="shared" ref="D31" si="19">E31+P31</f>
        <v>0</v>
      </c>
      <c r="E31" s="65">
        <f t="shared" ref="E31" si="20">F31+N31+O31</f>
        <v>0</v>
      </c>
      <c r="F31" s="65">
        <f t="shared" ref="F31" si="21">SUM(G31:M31)</f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>
        <f t="shared" si="18"/>
        <v>0</v>
      </c>
      <c r="Q31" s="65"/>
      <c r="R31" s="65"/>
      <c r="S31" s="65"/>
    </row>
    <row r="32" spans="1:19" ht="20.100000000000001" customHeight="1">
      <c r="A32" s="63"/>
      <c r="B32" s="60" t="s">
        <v>178</v>
      </c>
      <c r="C32" s="64" t="s">
        <v>203</v>
      </c>
      <c r="D32" s="65">
        <f>E32+P32</f>
        <v>0</v>
      </c>
      <c r="E32" s="65">
        <f>F32+N32+O32</f>
        <v>0</v>
      </c>
      <c r="F32" s="65">
        <f>SUM(G32:M32)</f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>
        <f t="shared" si="18"/>
        <v>0</v>
      </c>
      <c r="Q32" s="65"/>
      <c r="R32" s="65"/>
      <c r="S32" s="65"/>
    </row>
    <row r="33" spans="1:19" ht="20.100000000000001" customHeight="1">
      <c r="A33" s="63"/>
      <c r="B33" s="60" t="s">
        <v>180</v>
      </c>
      <c r="C33" s="64" t="s">
        <v>204</v>
      </c>
      <c r="D33" s="65">
        <f>E33+P33</f>
        <v>0</v>
      </c>
      <c r="E33" s="65">
        <f>F33+N33+O33</f>
        <v>0</v>
      </c>
      <c r="F33" s="65">
        <f>SUM(G33:M33)</f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>
        <f t="shared" si="18"/>
        <v>0</v>
      </c>
      <c r="Q33" s="65"/>
      <c r="R33" s="65"/>
      <c r="S33" s="65"/>
    </row>
    <row r="34" spans="1:19" ht="20.100000000000001" customHeight="1">
      <c r="A34" s="63"/>
      <c r="B34" s="60" t="s">
        <v>184</v>
      </c>
      <c r="C34" s="64" t="s">
        <v>205</v>
      </c>
      <c r="D34" s="65">
        <v>0.5</v>
      </c>
      <c r="E34" s="65">
        <v>0.5</v>
      </c>
      <c r="F34" s="65">
        <v>0.5</v>
      </c>
      <c r="G34" s="65">
        <v>0.5</v>
      </c>
      <c r="H34" s="65"/>
      <c r="I34" s="65"/>
      <c r="J34" s="65"/>
      <c r="K34" s="65"/>
      <c r="L34" s="65"/>
      <c r="M34" s="65"/>
      <c r="N34" s="65"/>
      <c r="O34" s="65"/>
      <c r="P34" s="65">
        <f t="shared" si="18"/>
        <v>0</v>
      </c>
      <c r="Q34" s="65"/>
      <c r="R34" s="65"/>
      <c r="S34" s="65"/>
    </row>
    <row r="35" spans="1:19" ht="20.100000000000001" customHeight="1">
      <c r="A35" s="63"/>
      <c r="B35" s="60" t="s">
        <v>186</v>
      </c>
      <c r="C35" s="64" t="s">
        <v>206</v>
      </c>
      <c r="D35" s="65">
        <f t="shared" ref="D35" si="22">E35+P35</f>
        <v>0</v>
      </c>
      <c r="E35" s="65">
        <f t="shared" ref="E35" si="23">F35+N35+O35</f>
        <v>0</v>
      </c>
      <c r="F35" s="65">
        <f t="shared" ref="F35" si="24">SUM(G35:M35)</f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>
        <f t="shared" si="18"/>
        <v>0</v>
      </c>
      <c r="Q35" s="65"/>
      <c r="R35" s="65"/>
      <c r="S35" s="65"/>
    </row>
    <row r="36" spans="1:19" ht="20.100000000000001" customHeight="1">
      <c r="A36" s="63"/>
      <c r="B36" s="60" t="s">
        <v>188</v>
      </c>
      <c r="C36" s="64" t="s">
        <v>207</v>
      </c>
      <c r="D36" s="65">
        <f>E36+P36</f>
        <v>0</v>
      </c>
      <c r="E36" s="65">
        <f>F36+N36+O36</f>
        <v>0</v>
      </c>
      <c r="F36" s="65">
        <f>SUM(G36:M36)</f>
        <v>0</v>
      </c>
      <c r="G36" s="65"/>
      <c r="H36" s="65"/>
      <c r="I36" s="65"/>
      <c r="J36" s="65"/>
      <c r="K36" s="65"/>
      <c r="L36" s="65"/>
      <c r="M36" s="65"/>
      <c r="N36" s="65"/>
      <c r="O36" s="65"/>
      <c r="P36" s="65">
        <f t="shared" si="18"/>
        <v>0</v>
      </c>
      <c r="Q36" s="65"/>
      <c r="R36" s="65"/>
      <c r="S36" s="65"/>
    </row>
    <row r="37" spans="1:19" ht="20.100000000000001" customHeight="1">
      <c r="A37" s="63"/>
      <c r="B37" s="60" t="s">
        <v>190</v>
      </c>
      <c r="C37" s="64" t="s">
        <v>208</v>
      </c>
      <c r="D37" s="65">
        <f>E37+P37</f>
        <v>0</v>
      </c>
      <c r="E37" s="65">
        <f>F37+N37+O37</f>
        <v>0</v>
      </c>
      <c r="F37" s="65">
        <f>SUM(G37:M37)</f>
        <v>0</v>
      </c>
      <c r="G37" s="65"/>
      <c r="H37" s="65"/>
      <c r="I37" s="65"/>
      <c r="J37" s="65"/>
      <c r="K37" s="65"/>
      <c r="L37" s="65"/>
      <c r="M37" s="65"/>
      <c r="N37" s="65"/>
      <c r="O37" s="65"/>
      <c r="P37" s="65">
        <f t="shared" si="18"/>
        <v>0</v>
      </c>
      <c r="Q37" s="65"/>
      <c r="R37" s="65"/>
      <c r="S37" s="65"/>
    </row>
    <row r="38" spans="1:19" ht="20.100000000000001" customHeight="1">
      <c r="A38" s="63"/>
      <c r="B38" s="60" t="s">
        <v>209</v>
      </c>
      <c r="C38" s="64" t="s">
        <v>210</v>
      </c>
      <c r="D38" s="65">
        <f>E38+P38</f>
        <v>0</v>
      </c>
      <c r="E38" s="65">
        <f>F38+N38+O38</f>
        <v>0</v>
      </c>
      <c r="F38" s="65">
        <f>SUM(G38:M38)</f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>
        <f t="shared" si="18"/>
        <v>0</v>
      </c>
      <c r="Q38" s="65"/>
      <c r="R38" s="65"/>
      <c r="S38" s="65"/>
    </row>
    <row r="39" spans="1:19" ht="20.100000000000001" customHeight="1">
      <c r="A39" s="63"/>
      <c r="B39" s="60" t="s">
        <v>211</v>
      </c>
      <c r="C39" s="64" t="s">
        <v>212</v>
      </c>
      <c r="D39" s="65">
        <v>6.34</v>
      </c>
      <c r="E39" s="65">
        <v>6.34</v>
      </c>
      <c r="F39" s="65">
        <v>6.34</v>
      </c>
      <c r="G39" s="65">
        <v>6.34</v>
      </c>
      <c r="H39" s="65"/>
      <c r="I39" s="65"/>
      <c r="J39" s="65"/>
      <c r="K39" s="65"/>
      <c r="L39" s="65"/>
      <c r="M39" s="65"/>
      <c r="N39" s="65"/>
      <c r="O39" s="65"/>
      <c r="P39" s="65">
        <f t="shared" si="18"/>
        <v>0</v>
      </c>
      <c r="Q39" s="65"/>
      <c r="R39" s="65"/>
      <c r="S39" s="65"/>
    </row>
    <row r="40" spans="1:19" ht="20.100000000000001" customHeight="1">
      <c r="A40" s="63"/>
      <c r="B40" s="60" t="s">
        <v>213</v>
      </c>
      <c r="C40" s="64" t="s">
        <v>214</v>
      </c>
      <c r="D40" s="65">
        <v>1.8</v>
      </c>
      <c r="E40" s="65">
        <v>1.8</v>
      </c>
      <c r="F40" s="65">
        <v>1.8</v>
      </c>
      <c r="G40" s="65">
        <v>1.8</v>
      </c>
      <c r="H40" s="65"/>
      <c r="I40" s="65"/>
      <c r="J40" s="65"/>
      <c r="K40" s="65"/>
      <c r="L40" s="65"/>
      <c r="M40" s="65"/>
      <c r="N40" s="65"/>
      <c r="O40" s="65"/>
      <c r="P40" s="65">
        <f t="shared" si="18"/>
        <v>0</v>
      </c>
      <c r="Q40" s="65"/>
      <c r="R40" s="65"/>
      <c r="S40" s="65"/>
    </row>
    <row r="41" spans="1:19" ht="20.100000000000001" customHeight="1">
      <c r="A41" s="63"/>
      <c r="B41" s="60" t="s">
        <v>215</v>
      </c>
      <c r="C41" s="64" t="s">
        <v>216</v>
      </c>
      <c r="D41" s="65">
        <f t="shared" ref="D41" si="25">E41+P41</f>
        <v>0</v>
      </c>
      <c r="E41" s="65">
        <f t="shared" ref="E41" si="26">F41+N41+O41</f>
        <v>0</v>
      </c>
      <c r="F41" s="65">
        <f t="shared" ref="F41" si="27">SUM(G41:M41)</f>
        <v>0</v>
      </c>
      <c r="G41" s="65"/>
      <c r="H41" s="65"/>
      <c r="I41" s="65"/>
      <c r="J41" s="65"/>
      <c r="K41" s="65"/>
      <c r="L41" s="65"/>
      <c r="M41" s="65"/>
      <c r="N41" s="65"/>
      <c r="O41" s="65"/>
      <c r="P41" s="65">
        <f t="shared" si="18"/>
        <v>0</v>
      </c>
      <c r="Q41" s="65"/>
      <c r="R41" s="65"/>
      <c r="S41" s="65"/>
    </row>
    <row r="42" spans="1:19" ht="20.100000000000001" customHeight="1">
      <c r="A42" s="63"/>
      <c r="B42" s="60" t="s">
        <v>217</v>
      </c>
      <c r="C42" s="64" t="s">
        <v>218</v>
      </c>
      <c r="D42" s="65">
        <f>E42+P42</f>
        <v>0</v>
      </c>
      <c r="E42" s="65">
        <f>F42+N42+O42</f>
        <v>0</v>
      </c>
      <c r="F42" s="65">
        <f>SUM(G42:M42)</f>
        <v>0</v>
      </c>
      <c r="G42" s="65"/>
      <c r="H42" s="65"/>
      <c r="I42" s="65"/>
      <c r="J42" s="65"/>
      <c r="K42" s="65"/>
      <c r="L42" s="65"/>
      <c r="M42" s="65"/>
      <c r="N42" s="65"/>
      <c r="O42" s="65"/>
      <c r="P42" s="65">
        <f t="shared" si="18"/>
        <v>0</v>
      </c>
      <c r="Q42" s="65"/>
      <c r="R42" s="65"/>
      <c r="S42" s="65"/>
    </row>
    <row r="43" spans="1:19" ht="20.100000000000001" customHeight="1">
      <c r="A43" s="63"/>
      <c r="B43" s="60" t="s">
        <v>219</v>
      </c>
      <c r="C43" s="64" t="s">
        <v>220</v>
      </c>
      <c r="D43" s="65">
        <f>E43+P43</f>
        <v>0</v>
      </c>
      <c r="E43" s="65">
        <f>F43+N43+O43</f>
        <v>0</v>
      </c>
      <c r="F43" s="65">
        <f>SUM(G43:M43)</f>
        <v>0</v>
      </c>
      <c r="G43" s="65"/>
      <c r="H43" s="65"/>
      <c r="I43" s="65"/>
      <c r="J43" s="65"/>
      <c r="K43" s="65"/>
      <c r="L43" s="65"/>
      <c r="M43" s="65"/>
      <c r="N43" s="65"/>
      <c r="O43" s="65"/>
      <c r="P43" s="65">
        <f t="shared" si="18"/>
        <v>0</v>
      </c>
      <c r="Q43" s="65"/>
      <c r="R43" s="65"/>
      <c r="S43" s="65"/>
    </row>
    <row r="44" spans="1:19" ht="20.100000000000001" customHeight="1">
      <c r="A44" s="63"/>
      <c r="B44" s="60" t="s">
        <v>221</v>
      </c>
      <c r="C44" s="64" t="s">
        <v>222</v>
      </c>
      <c r="D44" s="65">
        <f>E44+P44</f>
        <v>0</v>
      </c>
      <c r="E44" s="65">
        <f>F44+N44+O44</f>
        <v>0</v>
      </c>
      <c r="F44" s="65">
        <f>SUM(G44:M44)</f>
        <v>0</v>
      </c>
      <c r="G44" s="65"/>
      <c r="H44" s="65"/>
      <c r="I44" s="65"/>
      <c r="J44" s="65"/>
      <c r="K44" s="65"/>
      <c r="L44" s="65"/>
      <c r="M44" s="65"/>
      <c r="N44" s="65"/>
      <c r="O44" s="65"/>
      <c r="P44" s="65">
        <f t="shared" si="18"/>
        <v>0</v>
      </c>
      <c r="Q44" s="65"/>
      <c r="R44" s="65"/>
      <c r="S44" s="65"/>
    </row>
    <row r="45" spans="1:19" ht="20.100000000000001" customHeight="1">
      <c r="A45" s="63"/>
      <c r="B45" s="60" t="s">
        <v>223</v>
      </c>
      <c r="C45" s="64" t="s">
        <v>224</v>
      </c>
      <c r="D45" s="65">
        <f>E45+P45</f>
        <v>0</v>
      </c>
      <c r="E45" s="65">
        <f>F45+N45+O45</f>
        <v>0</v>
      </c>
      <c r="F45" s="65">
        <f>SUM(G45:M45)</f>
        <v>0</v>
      </c>
      <c r="G45" s="65"/>
      <c r="H45" s="65"/>
      <c r="I45" s="65"/>
      <c r="J45" s="65"/>
      <c r="K45" s="65"/>
      <c r="L45" s="65"/>
      <c r="M45" s="65"/>
      <c r="N45" s="65"/>
      <c r="O45" s="65"/>
      <c r="P45" s="65">
        <f t="shared" si="18"/>
        <v>0</v>
      </c>
      <c r="Q45" s="65"/>
      <c r="R45" s="65"/>
      <c r="S45" s="65"/>
    </row>
    <row r="46" spans="1:19" ht="20.100000000000001" customHeight="1">
      <c r="A46" s="63"/>
      <c r="B46" s="60" t="s">
        <v>225</v>
      </c>
      <c r="C46" s="64" t="s">
        <v>226</v>
      </c>
      <c r="D46" s="65">
        <v>8.4600000000000009</v>
      </c>
      <c r="E46" s="65">
        <v>8.4600000000000009</v>
      </c>
      <c r="F46" s="65">
        <v>8.4600000000000009</v>
      </c>
      <c r="G46" s="65">
        <v>8.4600000000000009</v>
      </c>
      <c r="H46" s="65"/>
      <c r="I46" s="65"/>
      <c r="J46" s="65"/>
      <c r="K46" s="65"/>
      <c r="L46" s="65"/>
      <c r="M46" s="65"/>
      <c r="N46" s="65"/>
      <c r="O46" s="65"/>
      <c r="P46" s="65">
        <f t="shared" si="18"/>
        <v>0</v>
      </c>
      <c r="Q46" s="65"/>
      <c r="R46" s="65"/>
      <c r="S46" s="65"/>
    </row>
    <row r="47" spans="1:19" ht="20.100000000000001" customHeight="1">
      <c r="A47" s="63"/>
      <c r="B47" s="60" t="s">
        <v>227</v>
      </c>
      <c r="C47" s="64" t="s">
        <v>228</v>
      </c>
      <c r="D47" s="65">
        <v>4.6100000000000003</v>
      </c>
      <c r="E47" s="65">
        <v>4.6100000000000003</v>
      </c>
      <c r="F47" s="65">
        <v>4.6100000000000003</v>
      </c>
      <c r="G47" s="65">
        <v>4.6100000000000003</v>
      </c>
      <c r="H47" s="65"/>
      <c r="I47" s="65"/>
      <c r="J47" s="65"/>
      <c r="K47" s="65"/>
      <c r="L47" s="65"/>
      <c r="M47" s="65"/>
      <c r="N47" s="65"/>
      <c r="O47" s="65"/>
      <c r="P47" s="65">
        <f t="shared" si="18"/>
        <v>0</v>
      </c>
      <c r="Q47" s="65"/>
      <c r="R47" s="65"/>
      <c r="S47" s="65"/>
    </row>
    <row r="48" spans="1:19" ht="20.100000000000001" customHeight="1">
      <c r="A48" s="63"/>
      <c r="B48" s="60" t="s">
        <v>229</v>
      </c>
      <c r="C48" s="64" t="s">
        <v>230</v>
      </c>
      <c r="D48" s="65">
        <f t="shared" ref="D48" si="28">E48+P48</f>
        <v>0</v>
      </c>
      <c r="E48" s="65">
        <f t="shared" ref="E48" si="29">F48+N48+O48</f>
        <v>0</v>
      </c>
      <c r="F48" s="65">
        <f t="shared" ref="F48" si="30">SUM(G48:M48)</f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>
        <f t="shared" si="18"/>
        <v>0</v>
      </c>
      <c r="Q48" s="65"/>
      <c r="R48" s="65"/>
      <c r="S48" s="65"/>
    </row>
    <row r="49" spans="1:19" ht="20.100000000000001" customHeight="1">
      <c r="A49" s="63"/>
      <c r="B49" s="60" t="s">
        <v>231</v>
      </c>
      <c r="C49" s="64" t="s">
        <v>232</v>
      </c>
      <c r="D49" s="65">
        <f>E49+P49</f>
        <v>0</v>
      </c>
      <c r="E49" s="65">
        <f>F49+N49+O49</f>
        <v>0</v>
      </c>
      <c r="F49" s="65">
        <f>SUM(G49:M49)</f>
        <v>0</v>
      </c>
      <c r="G49" s="65"/>
      <c r="H49" s="65"/>
      <c r="I49" s="65"/>
      <c r="J49" s="65"/>
      <c r="K49" s="65"/>
      <c r="L49" s="65"/>
      <c r="M49" s="65"/>
      <c r="N49" s="65"/>
      <c r="O49" s="65"/>
      <c r="P49" s="65">
        <f t="shared" si="18"/>
        <v>0</v>
      </c>
      <c r="Q49" s="65"/>
      <c r="R49" s="65"/>
      <c r="S49" s="65"/>
    </row>
    <row r="50" spans="1:19" ht="20.100000000000001" customHeight="1">
      <c r="A50" s="63"/>
      <c r="B50" s="60" t="s">
        <v>233</v>
      </c>
      <c r="C50" s="64" t="s">
        <v>234</v>
      </c>
      <c r="D50" s="65">
        <f>E50+P50</f>
        <v>0</v>
      </c>
      <c r="E50" s="65">
        <f>F50+N50+O50</f>
        <v>0</v>
      </c>
      <c r="F50" s="65">
        <f>SUM(G50:M50)</f>
        <v>0</v>
      </c>
      <c r="G50" s="65"/>
      <c r="H50" s="65"/>
      <c r="I50" s="65"/>
      <c r="J50" s="65"/>
      <c r="K50" s="65"/>
      <c r="L50" s="65"/>
      <c r="M50" s="65"/>
      <c r="N50" s="65"/>
      <c r="O50" s="65"/>
      <c r="P50" s="65">
        <f t="shared" si="18"/>
        <v>0</v>
      </c>
      <c r="Q50" s="65"/>
      <c r="R50" s="65"/>
      <c r="S50" s="65"/>
    </row>
    <row r="51" spans="1:19" ht="20.100000000000001" customHeight="1">
      <c r="A51" s="63"/>
      <c r="B51" s="60" t="s">
        <v>192</v>
      </c>
      <c r="C51" s="64" t="s">
        <v>235</v>
      </c>
      <c r="D51" s="65">
        <f>E51+P51</f>
        <v>0</v>
      </c>
      <c r="E51" s="65">
        <f>F51+N51+O51</f>
        <v>0</v>
      </c>
      <c r="F51" s="65">
        <f>SUM(G51:M51)</f>
        <v>0</v>
      </c>
      <c r="G51" s="65"/>
      <c r="H51" s="65"/>
      <c r="I51" s="65"/>
      <c r="J51" s="65"/>
      <c r="K51" s="65"/>
      <c r="L51" s="65"/>
      <c r="M51" s="65"/>
      <c r="N51" s="65"/>
      <c r="O51" s="65"/>
      <c r="P51" s="65">
        <f t="shared" si="18"/>
        <v>0</v>
      </c>
      <c r="Q51" s="65"/>
      <c r="R51" s="65"/>
      <c r="S51" s="65"/>
    </row>
    <row r="52" spans="1:19" ht="20.100000000000001" customHeight="1">
      <c r="A52" s="59">
        <v>303</v>
      </c>
      <c r="B52" s="60"/>
      <c r="C52" s="61" t="s">
        <v>68</v>
      </c>
      <c r="D52" s="62">
        <f>SUM(D53:D63)</f>
        <v>7</v>
      </c>
      <c r="E52" s="62">
        <f t="shared" ref="E52" si="31">SUM(E53:E63)</f>
        <v>7</v>
      </c>
      <c r="F52" s="62">
        <f t="shared" ref="F52:S52" si="32">SUM(F53:F63)</f>
        <v>7</v>
      </c>
      <c r="G52" s="62">
        <f t="shared" si="32"/>
        <v>7</v>
      </c>
      <c r="H52" s="62">
        <f t="shared" si="32"/>
        <v>0</v>
      </c>
      <c r="I52" s="62">
        <f t="shared" si="32"/>
        <v>0</v>
      </c>
      <c r="J52" s="62">
        <f t="shared" si="32"/>
        <v>0</v>
      </c>
      <c r="K52" s="62">
        <f t="shared" si="32"/>
        <v>0</v>
      </c>
      <c r="L52" s="62">
        <f t="shared" si="32"/>
        <v>0</v>
      </c>
      <c r="M52" s="62">
        <f t="shared" si="32"/>
        <v>0</v>
      </c>
      <c r="N52" s="62">
        <f t="shared" si="32"/>
        <v>0</v>
      </c>
      <c r="O52" s="62">
        <f t="shared" si="32"/>
        <v>0</v>
      </c>
      <c r="P52" s="62">
        <f t="shared" si="32"/>
        <v>0</v>
      </c>
      <c r="Q52" s="62">
        <f t="shared" si="32"/>
        <v>0</v>
      </c>
      <c r="R52" s="62">
        <f t="shared" si="32"/>
        <v>0</v>
      </c>
      <c r="S52" s="62">
        <f t="shared" si="32"/>
        <v>0</v>
      </c>
    </row>
    <row r="53" spans="1:19" ht="20.100000000000001" customHeight="1">
      <c r="A53" s="63"/>
      <c r="B53" s="60" t="s">
        <v>168</v>
      </c>
      <c r="C53" s="64" t="s">
        <v>236</v>
      </c>
      <c r="D53" s="65">
        <f t="shared" ref="D53" si="33">E53+P53</f>
        <v>0</v>
      </c>
      <c r="E53" s="65">
        <f t="shared" ref="E53" si="34">F53+N53+O53</f>
        <v>0</v>
      </c>
      <c r="F53" s="65">
        <f t="shared" ref="F53" si="35">SUM(G53:M53)</f>
        <v>0</v>
      </c>
      <c r="G53" s="65"/>
      <c r="H53" s="65"/>
      <c r="I53" s="65"/>
      <c r="J53" s="65"/>
      <c r="K53" s="65"/>
      <c r="L53" s="65"/>
      <c r="M53" s="65"/>
      <c r="N53" s="65"/>
      <c r="O53" s="65"/>
      <c r="P53" s="65">
        <f t="shared" ref="P53" si="36">Q53+R53+S53</f>
        <v>0</v>
      </c>
      <c r="Q53" s="65"/>
      <c r="R53" s="65"/>
      <c r="S53" s="65"/>
    </row>
    <row r="54" spans="1:19" ht="20.100000000000001" customHeight="1">
      <c r="A54" s="63"/>
      <c r="B54" s="60" t="s">
        <v>170</v>
      </c>
      <c r="C54" s="64" t="s">
        <v>237</v>
      </c>
      <c r="D54" s="65">
        <f>E54+P54</f>
        <v>0</v>
      </c>
      <c r="E54" s="65">
        <f>F54+N54+O54</f>
        <v>0</v>
      </c>
      <c r="F54" s="65">
        <f>SUM(G54:M54)</f>
        <v>0</v>
      </c>
      <c r="G54" s="65"/>
      <c r="H54" s="65"/>
      <c r="I54" s="65"/>
      <c r="J54" s="65"/>
      <c r="K54" s="65"/>
      <c r="L54" s="65"/>
      <c r="M54" s="65"/>
      <c r="N54" s="65"/>
      <c r="O54" s="65"/>
      <c r="P54" s="65">
        <f t="shared" ref="P54:P63" si="37">Q54+R54+S54</f>
        <v>0</v>
      </c>
      <c r="Q54" s="65"/>
      <c r="R54" s="65"/>
      <c r="S54" s="65"/>
    </row>
    <row r="55" spans="1:19" ht="20.100000000000001" customHeight="1">
      <c r="A55" s="63"/>
      <c r="B55" s="60" t="s">
        <v>172</v>
      </c>
      <c r="C55" s="64" t="s">
        <v>238</v>
      </c>
      <c r="D55" s="65">
        <f>E55+P55</f>
        <v>0</v>
      </c>
      <c r="E55" s="65">
        <f>F55+N55+O55</f>
        <v>0</v>
      </c>
      <c r="F55" s="65">
        <f>SUM(G55:M55)</f>
        <v>0</v>
      </c>
      <c r="G55" s="65"/>
      <c r="H55" s="65"/>
      <c r="I55" s="65"/>
      <c r="J55" s="65"/>
      <c r="K55" s="65"/>
      <c r="L55" s="65"/>
      <c r="M55" s="65"/>
      <c r="N55" s="65"/>
      <c r="O55" s="65"/>
      <c r="P55" s="65">
        <f t="shared" si="37"/>
        <v>0</v>
      </c>
      <c r="Q55" s="65"/>
      <c r="R55" s="65"/>
      <c r="S55" s="65"/>
    </row>
    <row r="56" spans="1:19" ht="20.100000000000001" customHeight="1">
      <c r="A56" s="63"/>
      <c r="B56" s="60" t="s">
        <v>197</v>
      </c>
      <c r="C56" s="64" t="s">
        <v>239</v>
      </c>
      <c r="D56" s="65">
        <f>E56+P56</f>
        <v>0</v>
      </c>
      <c r="E56" s="65">
        <f>F56+N56+O56</f>
        <v>0</v>
      </c>
      <c r="F56" s="65">
        <f>SUM(G56:M56)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>
        <f t="shared" si="37"/>
        <v>0</v>
      </c>
      <c r="Q56" s="65"/>
      <c r="R56" s="65"/>
      <c r="S56" s="65"/>
    </row>
    <row r="57" spans="1:19" ht="20.100000000000001" customHeight="1">
      <c r="A57" s="63"/>
      <c r="B57" s="60" t="s">
        <v>199</v>
      </c>
      <c r="C57" s="64" t="s">
        <v>240</v>
      </c>
      <c r="D57" s="65">
        <v>7</v>
      </c>
      <c r="E57" s="65">
        <v>7</v>
      </c>
      <c r="F57" s="65">
        <v>7</v>
      </c>
      <c r="G57" s="65">
        <v>7</v>
      </c>
      <c r="H57" s="65"/>
      <c r="I57" s="65"/>
      <c r="J57" s="65"/>
      <c r="K57" s="65"/>
      <c r="L57" s="65"/>
      <c r="M57" s="65"/>
      <c r="N57" s="65"/>
      <c r="O57" s="65"/>
      <c r="P57" s="65">
        <f t="shared" si="37"/>
        <v>0</v>
      </c>
      <c r="Q57" s="65"/>
      <c r="R57" s="65"/>
      <c r="S57" s="65"/>
    </row>
    <row r="58" spans="1:19" ht="20.100000000000001" customHeight="1">
      <c r="A58" s="63"/>
      <c r="B58" s="60" t="s">
        <v>174</v>
      </c>
      <c r="C58" s="64" t="s">
        <v>241</v>
      </c>
      <c r="D58" s="65">
        <f t="shared" ref="D58" si="38">E58+P58</f>
        <v>0</v>
      </c>
      <c r="E58" s="65">
        <f t="shared" ref="E58" si="39">F58+N58+O58</f>
        <v>0</v>
      </c>
      <c r="F58" s="65">
        <f t="shared" ref="F58" si="40">SUM(G58:M58)</f>
        <v>0</v>
      </c>
      <c r="G58" s="65"/>
      <c r="H58" s="65"/>
      <c r="I58" s="65"/>
      <c r="J58" s="65"/>
      <c r="K58" s="65"/>
      <c r="L58" s="65"/>
      <c r="M58" s="65"/>
      <c r="N58" s="65"/>
      <c r="O58" s="65"/>
      <c r="P58" s="65">
        <f t="shared" si="37"/>
        <v>0</v>
      </c>
      <c r="Q58" s="65"/>
      <c r="R58" s="65"/>
      <c r="S58" s="65"/>
    </row>
    <row r="59" spans="1:19" ht="20.100000000000001" customHeight="1">
      <c r="A59" s="63"/>
      <c r="B59" s="60" t="s">
        <v>176</v>
      </c>
      <c r="C59" s="64" t="s">
        <v>242</v>
      </c>
      <c r="D59" s="65">
        <f>E59+P59</f>
        <v>0</v>
      </c>
      <c r="E59" s="65">
        <f>F59+N59+O59</f>
        <v>0</v>
      </c>
      <c r="F59" s="65">
        <f>SUM(G59:M59)</f>
        <v>0</v>
      </c>
      <c r="G59" s="65"/>
      <c r="H59" s="65"/>
      <c r="I59" s="65"/>
      <c r="J59" s="65"/>
      <c r="K59" s="65"/>
      <c r="L59" s="65"/>
      <c r="M59" s="65"/>
      <c r="N59" s="65"/>
      <c r="O59" s="65"/>
      <c r="P59" s="65">
        <f t="shared" si="37"/>
        <v>0</v>
      </c>
      <c r="Q59" s="65"/>
      <c r="R59" s="65"/>
      <c r="S59" s="65"/>
    </row>
    <row r="60" spans="1:19" ht="20.100000000000001" customHeight="1">
      <c r="A60" s="63"/>
      <c r="B60" s="60" t="s">
        <v>178</v>
      </c>
      <c r="C60" s="64" t="s">
        <v>243</v>
      </c>
      <c r="D60" s="65">
        <f>E60+P60</f>
        <v>0</v>
      </c>
      <c r="E60" s="65">
        <f>F60+N60+O60</f>
        <v>0</v>
      </c>
      <c r="F60" s="65">
        <f>SUM(G60:M60)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>
        <f t="shared" si="37"/>
        <v>0</v>
      </c>
      <c r="Q60" s="65"/>
      <c r="R60" s="65"/>
      <c r="S60" s="65"/>
    </row>
    <row r="61" spans="1:19" ht="20.100000000000001" customHeight="1">
      <c r="A61" s="63"/>
      <c r="B61" s="60" t="s">
        <v>180</v>
      </c>
      <c r="C61" s="64" t="s">
        <v>244</v>
      </c>
      <c r="D61" s="65">
        <f>E61+P61</f>
        <v>0</v>
      </c>
      <c r="E61" s="65">
        <f>F61+N61+O61</f>
        <v>0</v>
      </c>
      <c r="F61" s="65">
        <f>SUM(G61:M61)</f>
        <v>0</v>
      </c>
      <c r="G61" s="65"/>
      <c r="H61" s="65"/>
      <c r="I61" s="65"/>
      <c r="J61" s="65"/>
      <c r="K61" s="65"/>
      <c r="L61" s="65"/>
      <c r="M61" s="65"/>
      <c r="N61" s="65"/>
      <c r="O61" s="65"/>
      <c r="P61" s="65">
        <f t="shared" si="37"/>
        <v>0</v>
      </c>
      <c r="Q61" s="65"/>
      <c r="R61" s="65"/>
      <c r="S61" s="65"/>
    </row>
    <row r="62" spans="1:19" ht="20.100000000000001" customHeight="1">
      <c r="A62" s="63"/>
      <c r="B62" s="60" t="s">
        <v>182</v>
      </c>
      <c r="C62" s="64" t="s">
        <v>245</v>
      </c>
      <c r="D62" s="65">
        <f>E62+P62</f>
        <v>0</v>
      </c>
      <c r="E62" s="65">
        <f>F62+N62+O62</f>
        <v>0</v>
      </c>
      <c r="F62" s="65">
        <f>SUM(G62:M62)</f>
        <v>0</v>
      </c>
      <c r="G62" s="65"/>
      <c r="H62" s="65"/>
      <c r="I62" s="65"/>
      <c r="J62" s="65"/>
      <c r="K62" s="65"/>
      <c r="L62" s="65"/>
      <c r="M62" s="65"/>
      <c r="N62" s="65"/>
      <c r="O62" s="65"/>
      <c r="P62" s="65">
        <f t="shared" si="37"/>
        <v>0</v>
      </c>
      <c r="Q62" s="65"/>
      <c r="R62" s="65"/>
      <c r="S62" s="65"/>
    </row>
    <row r="63" spans="1:19" ht="20.100000000000001" customHeight="1">
      <c r="A63" s="63"/>
      <c r="B63" s="60" t="s">
        <v>192</v>
      </c>
      <c r="C63" s="64" t="s">
        <v>246</v>
      </c>
      <c r="D63" s="65">
        <f>E63+P63</f>
        <v>0</v>
      </c>
      <c r="E63" s="65">
        <f>F63+N63+O63</f>
        <v>0</v>
      </c>
      <c r="F63" s="65">
        <f>SUM(G63:M63)</f>
        <v>0</v>
      </c>
      <c r="G63" s="65"/>
      <c r="H63" s="65"/>
      <c r="I63" s="65"/>
      <c r="J63" s="65"/>
      <c r="K63" s="65"/>
      <c r="L63" s="65"/>
      <c r="M63" s="65"/>
      <c r="N63" s="65"/>
      <c r="O63" s="65"/>
      <c r="P63" s="65">
        <f t="shared" si="37"/>
        <v>0</v>
      </c>
      <c r="Q63" s="65"/>
      <c r="R63" s="65"/>
      <c r="S63" s="65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2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J12" sqref="J12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03" t="s">
        <v>247</v>
      </c>
      <c r="B1" s="103"/>
      <c r="C1" s="103"/>
      <c r="D1" s="103"/>
      <c r="E1" s="103"/>
      <c r="F1" s="103"/>
      <c r="G1" s="103"/>
    </row>
    <row r="2" spans="1:7">
      <c r="A2" s="3" t="s">
        <v>1</v>
      </c>
      <c r="B2" s="38"/>
      <c r="C2" s="38"/>
      <c r="D2" s="38"/>
      <c r="E2" s="1"/>
      <c r="F2" s="1"/>
      <c r="G2" s="19" t="s">
        <v>2</v>
      </c>
    </row>
    <row r="3" spans="1:7">
      <c r="A3" s="161" t="s">
        <v>248</v>
      </c>
      <c r="B3" s="161"/>
      <c r="C3" s="161"/>
      <c r="D3" s="161"/>
      <c r="E3" s="133" t="s">
        <v>249</v>
      </c>
      <c r="F3" s="134"/>
      <c r="G3" s="135"/>
    </row>
    <row r="4" spans="1:7">
      <c r="A4" s="39" t="s">
        <v>71</v>
      </c>
      <c r="B4" s="39" t="s">
        <v>72</v>
      </c>
      <c r="C4" s="39" t="s">
        <v>73</v>
      </c>
      <c r="D4" s="39" t="s">
        <v>250</v>
      </c>
      <c r="E4" s="6" t="s">
        <v>65</v>
      </c>
      <c r="F4" s="6" t="s">
        <v>59</v>
      </c>
      <c r="G4" s="6" t="s">
        <v>60</v>
      </c>
    </row>
    <row r="5" spans="1:7">
      <c r="A5" s="39" t="s">
        <v>81</v>
      </c>
      <c r="B5" s="39" t="s">
        <v>82</v>
      </c>
      <c r="C5" s="39" t="s">
        <v>83</v>
      </c>
      <c r="D5" s="39" t="s">
        <v>84</v>
      </c>
      <c r="E5" s="39" t="s">
        <v>85</v>
      </c>
      <c r="F5" s="39" t="s">
        <v>86</v>
      </c>
      <c r="G5" s="39" t="s">
        <v>87</v>
      </c>
    </row>
    <row r="6" spans="1:7">
      <c r="A6" s="48"/>
      <c r="B6" s="48"/>
      <c r="C6" s="48"/>
      <c r="D6" s="52" t="s">
        <v>251</v>
      </c>
      <c r="E6" s="47"/>
      <c r="F6" s="47"/>
      <c r="G6" s="47"/>
    </row>
    <row r="7" spans="1:7">
      <c r="A7" s="48"/>
      <c r="B7" s="48"/>
      <c r="C7" s="48"/>
      <c r="D7" s="48"/>
      <c r="E7" s="47"/>
      <c r="F7" s="47"/>
      <c r="G7" s="47"/>
    </row>
    <row r="8" spans="1:7" ht="12" customHeight="1">
      <c r="A8" s="48"/>
      <c r="B8" s="48"/>
      <c r="C8" s="48"/>
      <c r="D8" s="48"/>
      <c r="E8" s="47"/>
      <c r="F8" s="47"/>
      <c r="G8" s="47"/>
    </row>
    <row r="9" spans="1:7">
      <c r="A9" s="48"/>
      <c r="B9" s="48"/>
      <c r="C9" s="48"/>
      <c r="D9" s="48"/>
      <c r="E9" s="47"/>
      <c r="F9" s="47"/>
      <c r="G9" s="47"/>
    </row>
    <row r="10" spans="1:7">
      <c r="A10" s="48"/>
      <c r="B10" s="48"/>
      <c r="C10" s="48"/>
      <c r="D10" s="48"/>
      <c r="E10" s="47"/>
      <c r="F10" s="47"/>
      <c r="G10" s="47"/>
    </row>
    <row r="11" spans="1:7">
      <c r="A11" s="48"/>
      <c r="B11" s="48"/>
      <c r="C11" s="48"/>
      <c r="D11" s="48"/>
      <c r="E11" s="47"/>
      <c r="F11" s="47"/>
      <c r="G11" s="47"/>
    </row>
    <row r="12" spans="1:7">
      <c r="A12" s="48"/>
      <c r="B12" s="48"/>
      <c r="C12" s="48"/>
      <c r="D12" s="48"/>
      <c r="E12" s="47"/>
      <c r="F12" s="47"/>
      <c r="G12" s="47"/>
    </row>
    <row r="13" spans="1:7">
      <c r="A13" s="48"/>
      <c r="B13" s="48"/>
      <c r="C13" s="48"/>
      <c r="D13" s="48"/>
      <c r="E13" s="47"/>
      <c r="F13" s="47"/>
      <c r="G13" s="47"/>
    </row>
    <row r="14" spans="1:7">
      <c r="A14" s="48"/>
      <c r="B14" s="48"/>
      <c r="C14" s="48"/>
      <c r="D14" s="48"/>
      <c r="E14" s="47"/>
      <c r="F14" s="47"/>
      <c r="G14" s="47"/>
    </row>
    <row r="15" spans="1:7">
      <c r="A15" s="48"/>
      <c r="B15" s="48"/>
      <c r="C15" s="48"/>
      <c r="D15" s="48"/>
      <c r="E15" s="47"/>
      <c r="F15" s="47"/>
      <c r="G15" s="47"/>
    </row>
    <row r="16" spans="1:7">
      <c r="A16" s="48"/>
      <c r="B16" s="48"/>
      <c r="C16" s="48"/>
      <c r="D16" s="48"/>
      <c r="E16" s="47"/>
      <c r="F16" s="47"/>
      <c r="G16" s="47"/>
    </row>
    <row r="17" spans="1:7">
      <c r="A17" s="48"/>
      <c r="B17" s="48"/>
      <c r="C17" s="48"/>
      <c r="D17" s="48"/>
      <c r="E17" s="47"/>
      <c r="F17" s="47"/>
      <c r="G17" s="47"/>
    </row>
    <row r="18" spans="1:7">
      <c r="A18" s="48"/>
      <c r="B18" s="48"/>
      <c r="C18" s="48"/>
      <c r="D18" s="48"/>
      <c r="E18" s="47"/>
      <c r="F18" s="47"/>
      <c r="G18" s="47"/>
    </row>
    <row r="19" spans="1:7">
      <c r="A19" s="48"/>
      <c r="B19" s="48"/>
      <c r="C19" s="48"/>
      <c r="D19" s="48"/>
      <c r="E19" s="47"/>
      <c r="F19" s="47"/>
      <c r="G19" s="47"/>
    </row>
    <row r="20" spans="1:7">
      <c r="A20" s="48"/>
      <c r="B20" s="48"/>
      <c r="C20" s="48"/>
      <c r="D20" s="48"/>
      <c r="E20" s="47"/>
      <c r="F20" s="47"/>
      <c r="G20" s="47"/>
    </row>
    <row r="21" spans="1:7">
      <c r="A21" s="48"/>
      <c r="B21" s="48"/>
      <c r="C21" s="48"/>
      <c r="D21" s="48"/>
      <c r="E21" s="47"/>
      <c r="F21" s="47"/>
      <c r="G21" s="47"/>
    </row>
    <row r="22" spans="1:7">
      <c r="A22" s="48"/>
      <c r="B22" s="48"/>
      <c r="C22" s="48"/>
      <c r="D22" s="48"/>
      <c r="E22" s="47"/>
      <c r="F22" s="47"/>
      <c r="G22" s="47"/>
    </row>
    <row r="23" spans="1:7">
      <c r="A23" s="48"/>
      <c r="B23" s="48"/>
      <c r="C23" s="48"/>
      <c r="D23" s="48"/>
      <c r="E23" s="47"/>
      <c r="F23" s="47"/>
      <c r="G23" s="47"/>
    </row>
    <row r="24" spans="1:7">
      <c r="A24" s="48"/>
      <c r="B24" s="48"/>
      <c r="C24" s="48"/>
      <c r="D24" s="48"/>
      <c r="E24" s="47"/>
      <c r="F24" s="47"/>
      <c r="G24" s="47"/>
    </row>
    <row r="25" spans="1:7">
      <c r="A25" s="48"/>
      <c r="B25" s="48"/>
      <c r="C25" s="48"/>
      <c r="D25" s="48"/>
      <c r="E25" s="47"/>
      <c r="F25" s="47"/>
      <c r="G25" s="47"/>
    </row>
    <row r="26" spans="1:7">
      <c r="A26" s="48"/>
      <c r="B26" s="48"/>
      <c r="C26" s="48"/>
      <c r="D26" s="48"/>
      <c r="E26" s="47"/>
      <c r="F26" s="47"/>
      <c r="G26" s="47"/>
    </row>
    <row r="27" spans="1:7">
      <c r="A27" s="48"/>
      <c r="B27" s="48"/>
      <c r="C27" s="48"/>
      <c r="D27" s="48"/>
      <c r="E27" s="47"/>
      <c r="F27" s="47"/>
      <c r="G27" s="47"/>
    </row>
    <row r="28" spans="1:7">
      <c r="A28" s="48"/>
      <c r="B28" s="48"/>
      <c r="C28" s="48"/>
      <c r="D28" s="48"/>
      <c r="E28" s="47"/>
      <c r="F28" s="47"/>
      <c r="G28" s="47"/>
    </row>
    <row r="29" spans="1:7">
      <c r="A29" s="48"/>
      <c r="B29" s="48"/>
      <c r="C29" s="48"/>
      <c r="D29" s="48"/>
      <c r="E29" s="47"/>
      <c r="F29" s="47"/>
      <c r="G29" s="47"/>
    </row>
    <row r="30" spans="1:7">
      <c r="A30" s="48"/>
      <c r="B30" s="48"/>
      <c r="C30" s="48"/>
      <c r="D30" s="48"/>
      <c r="E30" s="47"/>
      <c r="F30" s="47"/>
      <c r="G30" s="47"/>
    </row>
    <row r="31" spans="1:7">
      <c r="A31" s="48"/>
      <c r="B31" s="48"/>
      <c r="C31" s="48"/>
      <c r="D31" s="48"/>
      <c r="E31" s="47"/>
      <c r="F31" s="47"/>
      <c r="G31" s="47"/>
    </row>
    <row r="32" spans="1:7">
      <c r="A32" s="48"/>
      <c r="B32" s="48"/>
      <c r="C32" s="48"/>
      <c r="D32" s="48"/>
      <c r="E32" s="47"/>
      <c r="F32" s="47"/>
      <c r="G32" s="47"/>
    </row>
    <row r="33" spans="1:7">
      <c r="A33" s="48"/>
      <c r="B33" s="48"/>
      <c r="C33" s="48"/>
      <c r="D33" s="48"/>
      <c r="E33" s="47"/>
      <c r="F33" s="47"/>
      <c r="G33" s="47"/>
    </row>
    <row r="34" spans="1:7">
      <c r="A34" s="48"/>
      <c r="B34" s="48"/>
      <c r="C34" s="48"/>
      <c r="D34" s="48"/>
      <c r="E34" s="47"/>
      <c r="F34" s="47"/>
      <c r="G34" s="47"/>
    </row>
    <row r="35" spans="1:7">
      <c r="A35" s="48"/>
      <c r="B35" s="48"/>
      <c r="C35" s="48"/>
      <c r="D35" s="48"/>
      <c r="E35" s="47"/>
      <c r="F35" s="47"/>
      <c r="G35" s="47"/>
    </row>
    <row r="36" spans="1:7">
      <c r="A36" s="48"/>
      <c r="B36" s="48"/>
      <c r="C36" s="48"/>
      <c r="D36" s="48"/>
      <c r="E36" s="47"/>
      <c r="F36" s="47"/>
      <c r="G36" s="47"/>
    </row>
    <row r="37" spans="1:7">
      <c r="A37" s="48"/>
      <c r="B37" s="48"/>
      <c r="C37" s="48"/>
      <c r="D37" s="48"/>
      <c r="E37" s="47"/>
      <c r="F37" s="47"/>
      <c r="G37" s="47"/>
    </row>
    <row r="38" spans="1:7">
      <c r="A38" s="48"/>
      <c r="B38" s="48"/>
      <c r="C38" s="48"/>
      <c r="D38" s="48"/>
      <c r="E38" s="47"/>
      <c r="F38" s="47"/>
      <c r="G38" s="47"/>
    </row>
    <row r="39" spans="1:7">
      <c r="A39" s="48"/>
      <c r="B39" s="48"/>
      <c r="C39" s="48"/>
      <c r="D39" s="48"/>
      <c r="E39" s="47"/>
      <c r="F39" s="47"/>
      <c r="G39" s="47"/>
    </row>
    <row r="40" spans="1:7">
      <c r="A40" s="48"/>
      <c r="B40" s="48"/>
      <c r="C40" s="48"/>
      <c r="D40" s="48"/>
      <c r="E40" s="47"/>
      <c r="F40" s="47"/>
      <c r="G40" s="47"/>
    </row>
    <row r="41" spans="1:7">
      <c r="A41" s="48"/>
      <c r="B41" s="48"/>
      <c r="C41" s="48"/>
      <c r="D41" s="48"/>
      <c r="E41" s="47"/>
      <c r="F41" s="47"/>
      <c r="G41" s="47"/>
    </row>
    <row r="42" spans="1:7">
      <c r="A42" s="48"/>
      <c r="B42" s="48"/>
      <c r="C42" s="48"/>
      <c r="D42" s="48"/>
      <c r="E42" s="47"/>
      <c r="F42" s="47"/>
      <c r="G42" s="47"/>
    </row>
    <row r="43" spans="1:7">
      <c r="A43" s="48"/>
      <c r="B43" s="48"/>
      <c r="C43" s="48"/>
      <c r="D43" s="48"/>
      <c r="E43" s="47"/>
      <c r="F43" s="47"/>
      <c r="G43" s="47"/>
    </row>
    <row r="44" spans="1:7">
      <c r="A44" s="48"/>
      <c r="B44" s="48"/>
      <c r="C44" s="48"/>
      <c r="D44" s="48"/>
      <c r="E44" s="47"/>
      <c r="F44" s="47"/>
      <c r="G44" s="47"/>
    </row>
    <row r="45" spans="1:7">
      <c r="A45" s="48"/>
      <c r="B45" s="48"/>
      <c r="C45" s="48"/>
      <c r="D45" s="48"/>
      <c r="E45" s="47"/>
      <c r="F45" s="47"/>
      <c r="G45" s="47"/>
    </row>
  </sheetData>
  <mergeCells count="3">
    <mergeCell ref="A1:G1"/>
    <mergeCell ref="A3:D3"/>
    <mergeCell ref="E3:G3"/>
  </mergeCells>
  <phoneticPr fontId="22" type="noConversion"/>
  <pageMargins left="0.55416666666666703" right="0.55416666666666703" top="1" bottom="1" header="0.51180555555555596" footer="0.5118055555555559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A7" workbookViewId="0">
      <selection activeCell="M17" sqref="M17"/>
    </sheetView>
  </sheetViews>
  <sheetFormatPr defaultColWidth="9" defaultRowHeight="13.5"/>
  <cols>
    <col min="1" max="1" width="10.75" customWidth="1"/>
    <col min="2" max="2" width="23.375" customWidth="1"/>
    <col min="3" max="3" width="35.375" customWidth="1"/>
    <col min="4" max="5" width="20.625" customWidth="1"/>
    <col min="12" max="12" width="35.25" customWidth="1"/>
  </cols>
  <sheetData>
    <row r="1" spans="1:18" ht="20.100000000000001" customHeight="1">
      <c r="A1" s="106"/>
      <c r="B1" s="106"/>
      <c r="C1" s="106"/>
      <c r="D1" s="106"/>
      <c r="E1" s="106"/>
    </row>
    <row r="2" spans="1:18" ht="39.950000000000003" customHeight="1">
      <c r="A2" s="103" t="s">
        <v>252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39.950000000000003" customHeight="1">
      <c r="A3" s="3" t="s">
        <v>1</v>
      </c>
      <c r="B3" s="38"/>
      <c r="C3" s="38"/>
      <c r="D3" s="1"/>
      <c r="E3" s="1"/>
      <c r="F3" s="1"/>
      <c r="G3" s="1"/>
      <c r="H3" s="1"/>
      <c r="I3" s="1"/>
      <c r="J3" s="38"/>
      <c r="K3" s="38"/>
      <c r="L3" s="38"/>
      <c r="M3" s="1"/>
      <c r="N3" s="1"/>
      <c r="O3" s="1"/>
      <c r="P3" s="1"/>
      <c r="Q3" s="1"/>
      <c r="R3" s="19" t="s">
        <v>2</v>
      </c>
    </row>
    <row r="4" spans="1:18" ht="20.100000000000001" customHeight="1">
      <c r="A4" s="133" t="s">
        <v>4</v>
      </c>
      <c r="B4" s="134"/>
      <c r="C4" s="134"/>
      <c r="D4" s="134"/>
      <c r="E4" s="134"/>
      <c r="F4" s="134"/>
      <c r="G4" s="134"/>
      <c r="H4" s="134"/>
      <c r="I4" s="135"/>
      <c r="J4" s="107" t="s">
        <v>4</v>
      </c>
      <c r="K4" s="107"/>
      <c r="L4" s="107"/>
      <c r="M4" s="107"/>
      <c r="N4" s="107"/>
      <c r="O4" s="107"/>
      <c r="P4" s="107"/>
      <c r="Q4" s="107"/>
      <c r="R4" s="107"/>
    </row>
    <row r="5" spans="1:18" ht="30" customHeight="1">
      <c r="A5" s="161" t="s">
        <v>253</v>
      </c>
      <c r="B5" s="161"/>
      <c r="C5" s="161"/>
      <c r="D5" s="133" t="s">
        <v>153</v>
      </c>
      <c r="E5" s="134"/>
      <c r="F5" s="135"/>
      <c r="G5" s="133" t="s">
        <v>254</v>
      </c>
      <c r="H5" s="134"/>
      <c r="I5" s="135"/>
      <c r="J5" s="161" t="s">
        <v>255</v>
      </c>
      <c r="K5" s="161"/>
      <c r="L5" s="161"/>
      <c r="M5" s="133" t="s">
        <v>153</v>
      </c>
      <c r="N5" s="134"/>
      <c r="O5" s="135"/>
      <c r="P5" s="133" t="s">
        <v>254</v>
      </c>
      <c r="Q5" s="134"/>
      <c r="R5" s="135"/>
    </row>
    <row r="6" spans="1:18">
      <c r="A6" s="39" t="s">
        <v>71</v>
      </c>
      <c r="B6" s="39" t="s">
        <v>72</v>
      </c>
      <c r="C6" s="39" t="s">
        <v>250</v>
      </c>
      <c r="D6" s="6" t="s">
        <v>69</v>
      </c>
      <c r="E6" s="6" t="s">
        <v>59</v>
      </c>
      <c r="F6" s="6" t="s">
        <v>60</v>
      </c>
      <c r="G6" s="6" t="s">
        <v>69</v>
      </c>
      <c r="H6" s="6" t="s">
        <v>59</v>
      </c>
      <c r="I6" s="6" t="s">
        <v>60</v>
      </c>
      <c r="J6" s="39" t="s">
        <v>71</v>
      </c>
      <c r="K6" s="39" t="s">
        <v>72</v>
      </c>
      <c r="L6" s="39" t="s">
        <v>250</v>
      </c>
      <c r="M6" s="6" t="s">
        <v>69</v>
      </c>
      <c r="N6" s="6" t="s">
        <v>59</v>
      </c>
      <c r="O6" s="6" t="s">
        <v>60</v>
      </c>
      <c r="P6" s="6" t="s">
        <v>69</v>
      </c>
      <c r="Q6" s="6" t="s">
        <v>59</v>
      </c>
      <c r="R6" s="6" t="s">
        <v>60</v>
      </c>
    </row>
    <row r="7" spans="1:18">
      <c r="A7" s="39" t="s">
        <v>81</v>
      </c>
      <c r="B7" s="39" t="s">
        <v>82</v>
      </c>
      <c r="C7" s="39" t="s">
        <v>83</v>
      </c>
      <c r="D7" s="39" t="s">
        <v>84</v>
      </c>
      <c r="E7" s="39" t="s">
        <v>85</v>
      </c>
      <c r="F7" s="39" t="s">
        <v>86</v>
      </c>
      <c r="G7" s="39" t="s">
        <v>87</v>
      </c>
      <c r="H7" s="39" t="s">
        <v>88</v>
      </c>
      <c r="I7" s="39" t="s">
        <v>89</v>
      </c>
      <c r="J7" s="39" t="s">
        <v>90</v>
      </c>
      <c r="K7" s="39" t="s">
        <v>91</v>
      </c>
      <c r="L7" s="39" t="s">
        <v>92</v>
      </c>
      <c r="M7" s="39" t="s">
        <v>93</v>
      </c>
      <c r="N7" s="39" t="s">
        <v>94</v>
      </c>
      <c r="O7" s="39" t="s">
        <v>95</v>
      </c>
      <c r="P7" s="39" t="s">
        <v>96</v>
      </c>
      <c r="Q7" s="39" t="s">
        <v>97</v>
      </c>
      <c r="R7" s="39" t="s">
        <v>98</v>
      </c>
    </row>
    <row r="8" spans="1:18">
      <c r="A8" s="40" t="s">
        <v>256</v>
      </c>
      <c r="B8" s="41" t="s">
        <v>257</v>
      </c>
      <c r="C8" s="42" t="s">
        <v>258</v>
      </c>
      <c r="D8" s="43">
        <f>SUM(D9:D12)</f>
        <v>898.16</v>
      </c>
      <c r="E8" s="43">
        <f t="shared" ref="E8" si="0">SUM(E9:E12)</f>
        <v>898.16</v>
      </c>
      <c r="F8" s="43">
        <f>SUM(F9:F12)</f>
        <v>0</v>
      </c>
      <c r="G8" s="44"/>
      <c r="H8" s="44"/>
      <c r="I8" s="44"/>
      <c r="J8" s="40" t="s">
        <v>259</v>
      </c>
      <c r="K8" s="40" t="s">
        <v>257</v>
      </c>
      <c r="L8" s="42" t="s">
        <v>66</v>
      </c>
      <c r="M8" s="43">
        <f t="shared" ref="M8" si="1">SUM(M9:M21)</f>
        <v>898.16</v>
      </c>
      <c r="N8" s="43">
        <f t="shared" ref="N8" si="2">SUM(N9:N21)</f>
        <v>898.16</v>
      </c>
      <c r="O8" s="43">
        <f>SUM(O9:O21)</f>
        <v>0</v>
      </c>
      <c r="P8" s="43"/>
      <c r="Q8" s="43">
        <f>SUM(Q9:Q21)</f>
        <v>0</v>
      </c>
      <c r="R8" s="43">
        <f>SUM(R9:R21)</f>
        <v>0</v>
      </c>
    </row>
    <row r="9" spans="1:18">
      <c r="A9" s="41"/>
      <c r="B9" s="41" t="s">
        <v>168</v>
      </c>
      <c r="C9" s="45" t="s">
        <v>260</v>
      </c>
      <c r="D9" s="44">
        <v>699.85</v>
      </c>
      <c r="E9" s="44">
        <v>699.85</v>
      </c>
      <c r="F9" s="44"/>
      <c r="G9" s="44"/>
      <c r="H9" s="44"/>
      <c r="I9" s="44"/>
      <c r="J9" s="41"/>
      <c r="K9" s="41" t="s">
        <v>168</v>
      </c>
      <c r="L9" s="45" t="s">
        <v>261</v>
      </c>
      <c r="M9" s="44">
        <f t="shared" ref="M9" si="3">N9+O9</f>
        <v>167.64</v>
      </c>
      <c r="N9" s="44">
        <v>167.64</v>
      </c>
      <c r="O9" s="44"/>
      <c r="P9" s="44"/>
      <c r="Q9" s="44"/>
      <c r="R9" s="44"/>
    </row>
    <row r="10" spans="1:18">
      <c r="A10" s="41"/>
      <c r="B10" s="41" t="s">
        <v>170</v>
      </c>
      <c r="C10" s="45" t="s">
        <v>262</v>
      </c>
      <c r="D10" s="44">
        <f t="shared" ref="D10" si="4">E10+F10</f>
        <v>139.43</v>
      </c>
      <c r="E10" s="44">
        <v>139.43</v>
      </c>
      <c r="F10" s="44"/>
      <c r="G10" s="44"/>
      <c r="H10" s="44"/>
      <c r="I10" s="44"/>
      <c r="J10" s="41"/>
      <c r="K10" s="41" t="s">
        <v>170</v>
      </c>
      <c r="L10" s="45" t="s">
        <v>263</v>
      </c>
      <c r="M10" s="44">
        <f t="shared" ref="M10:M16" si="5">N10+O10</f>
        <v>314.64</v>
      </c>
      <c r="N10" s="44">
        <v>314.64</v>
      </c>
      <c r="O10" s="44"/>
      <c r="P10" s="44"/>
      <c r="Q10" s="44"/>
      <c r="R10" s="44"/>
    </row>
    <row r="11" spans="1:18">
      <c r="A11" s="41"/>
      <c r="B11" s="41" t="s">
        <v>172</v>
      </c>
      <c r="C11" s="45" t="s">
        <v>264</v>
      </c>
      <c r="D11" s="44">
        <f>E11+F11</f>
        <v>58.88</v>
      </c>
      <c r="E11" s="44">
        <v>58.88</v>
      </c>
      <c r="F11" s="44"/>
      <c r="G11" s="44"/>
      <c r="H11" s="44"/>
      <c r="I11" s="44"/>
      <c r="J11" s="41"/>
      <c r="K11" s="41" t="s">
        <v>172</v>
      </c>
      <c r="L11" s="45" t="s">
        <v>265</v>
      </c>
      <c r="M11" s="44">
        <f t="shared" si="5"/>
        <v>0</v>
      </c>
      <c r="N11" s="44"/>
      <c r="O11" s="44"/>
      <c r="P11" s="44"/>
      <c r="Q11" s="44"/>
      <c r="R11" s="44"/>
    </row>
    <row r="12" spans="1:18">
      <c r="A12" s="41"/>
      <c r="B12" s="41" t="s">
        <v>192</v>
      </c>
      <c r="C12" s="45" t="s">
        <v>266</v>
      </c>
      <c r="D12" s="44">
        <f>E12+F12</f>
        <v>0</v>
      </c>
      <c r="E12" s="44"/>
      <c r="F12" s="44"/>
      <c r="G12" s="44"/>
      <c r="H12" s="44"/>
      <c r="I12" s="44"/>
      <c r="J12" s="41"/>
      <c r="K12" s="41" t="s">
        <v>174</v>
      </c>
      <c r="L12" s="45" t="s">
        <v>267</v>
      </c>
      <c r="M12" s="44">
        <f t="shared" si="5"/>
        <v>0</v>
      </c>
      <c r="N12" s="44"/>
      <c r="O12" s="44"/>
      <c r="P12" s="44"/>
      <c r="Q12" s="44"/>
      <c r="R12" s="44"/>
    </row>
    <row r="13" spans="1:18">
      <c r="A13" s="40" t="s">
        <v>268</v>
      </c>
      <c r="B13" s="40" t="s">
        <v>257</v>
      </c>
      <c r="C13" s="42" t="s">
        <v>269</v>
      </c>
      <c r="D13" s="46">
        <f>SUM(D14:D23)</f>
        <v>22.71</v>
      </c>
      <c r="E13" s="46">
        <f t="shared" ref="E13" si="6">SUM(E14:E23)</f>
        <v>22.71</v>
      </c>
      <c r="F13" s="46">
        <f>SUM(F14:F23)</f>
        <v>0</v>
      </c>
      <c r="G13" s="44"/>
      <c r="H13" s="44"/>
      <c r="I13" s="44"/>
      <c r="J13" s="41"/>
      <c r="K13" s="41" t="s">
        <v>176</v>
      </c>
      <c r="L13" s="45" t="s">
        <v>270</v>
      </c>
      <c r="M13" s="44">
        <f t="shared" si="5"/>
        <v>217.57</v>
      </c>
      <c r="N13" s="44">
        <v>217.57</v>
      </c>
      <c r="O13" s="44"/>
      <c r="P13" s="44"/>
      <c r="Q13" s="44"/>
      <c r="R13" s="44"/>
    </row>
    <row r="14" spans="1:18">
      <c r="A14" s="41"/>
      <c r="B14" s="41" t="s">
        <v>168</v>
      </c>
      <c r="C14" s="45" t="s">
        <v>271</v>
      </c>
      <c r="D14" s="44">
        <f>E14+F14</f>
        <v>14.57</v>
      </c>
      <c r="E14" s="44">
        <v>14.57</v>
      </c>
      <c r="F14" s="44"/>
      <c r="G14" s="44"/>
      <c r="H14" s="44"/>
      <c r="I14" s="44"/>
      <c r="J14" s="41"/>
      <c r="K14" s="41" t="s">
        <v>178</v>
      </c>
      <c r="L14" s="45" t="s">
        <v>272</v>
      </c>
      <c r="M14" s="44">
        <f t="shared" si="5"/>
        <v>77.569999999999993</v>
      </c>
      <c r="N14" s="44">
        <v>77.569999999999993</v>
      </c>
      <c r="O14" s="44"/>
      <c r="P14" s="44"/>
      <c r="Q14" s="44"/>
      <c r="R14" s="44"/>
    </row>
    <row r="15" spans="1:18">
      <c r="A15" s="41"/>
      <c r="B15" s="41" t="s">
        <v>170</v>
      </c>
      <c r="C15" s="45" t="s">
        <v>273</v>
      </c>
      <c r="D15" s="44">
        <f t="shared" ref="D15" si="7">E15+F15</f>
        <v>0</v>
      </c>
      <c r="E15" s="44"/>
      <c r="F15" s="44"/>
      <c r="G15" s="44"/>
      <c r="H15" s="44"/>
      <c r="I15" s="44"/>
      <c r="J15" s="41"/>
      <c r="K15" s="41" t="s">
        <v>180</v>
      </c>
      <c r="L15" s="45" t="s">
        <v>274</v>
      </c>
      <c r="M15" s="44">
        <f t="shared" si="5"/>
        <v>0</v>
      </c>
      <c r="N15" s="44"/>
      <c r="O15" s="44"/>
      <c r="P15" s="44"/>
      <c r="Q15" s="44"/>
      <c r="R15" s="44"/>
    </row>
    <row r="16" spans="1:18">
      <c r="A16" s="41"/>
      <c r="B16" s="41" t="s">
        <v>172</v>
      </c>
      <c r="C16" s="45" t="s">
        <v>275</v>
      </c>
      <c r="D16" s="44">
        <f t="shared" ref="D16:D23" si="8">E16+F16</f>
        <v>6.34</v>
      </c>
      <c r="E16" s="44">
        <v>6.34</v>
      </c>
      <c r="F16" s="44"/>
      <c r="G16" s="44"/>
      <c r="H16" s="44"/>
      <c r="I16" s="44"/>
      <c r="J16" s="41"/>
      <c r="K16" s="41" t="s">
        <v>182</v>
      </c>
      <c r="L16" s="45" t="s">
        <v>276</v>
      </c>
      <c r="M16" s="44">
        <f t="shared" si="5"/>
        <v>41.49</v>
      </c>
      <c r="N16" s="44">
        <v>41.49</v>
      </c>
      <c r="O16" s="44"/>
      <c r="P16" s="44"/>
      <c r="Q16" s="44"/>
      <c r="R16" s="44"/>
    </row>
    <row r="17" spans="1:18">
      <c r="A17" s="41"/>
      <c r="B17" s="41" t="s">
        <v>197</v>
      </c>
      <c r="C17" s="45" t="s">
        <v>277</v>
      </c>
      <c r="D17" s="44">
        <f t="shared" si="8"/>
        <v>0</v>
      </c>
      <c r="E17" s="44"/>
      <c r="F17" s="44"/>
      <c r="G17" s="44"/>
      <c r="H17" s="44"/>
      <c r="I17" s="44"/>
      <c r="J17" s="41"/>
      <c r="K17" s="41" t="s">
        <v>184</v>
      </c>
      <c r="L17" s="45" t="s">
        <v>278</v>
      </c>
      <c r="M17" s="44">
        <v>14.43</v>
      </c>
      <c r="N17" s="44">
        <v>14.43</v>
      </c>
      <c r="O17" s="44"/>
      <c r="P17" s="44"/>
      <c r="Q17" s="44"/>
      <c r="R17" s="44"/>
    </row>
    <row r="18" spans="1:18">
      <c r="A18" s="41"/>
      <c r="B18" s="41" t="s">
        <v>199</v>
      </c>
      <c r="C18" s="45" t="s">
        <v>279</v>
      </c>
      <c r="D18" s="44">
        <f t="shared" si="8"/>
        <v>0</v>
      </c>
      <c r="E18" s="44"/>
      <c r="F18" s="44"/>
      <c r="G18" s="44"/>
      <c r="H18" s="44"/>
      <c r="I18" s="44"/>
      <c r="J18" s="41"/>
      <c r="K18" s="41" t="s">
        <v>186</v>
      </c>
      <c r="L18" s="45" t="s">
        <v>280</v>
      </c>
      <c r="M18" s="44">
        <v>5.94</v>
      </c>
      <c r="N18" s="44">
        <v>5.94</v>
      </c>
      <c r="O18" s="44"/>
      <c r="P18" s="44"/>
      <c r="Q18" s="44"/>
      <c r="R18" s="44"/>
    </row>
    <row r="19" spans="1:18">
      <c r="A19" s="41"/>
      <c r="B19" s="41" t="s">
        <v>174</v>
      </c>
      <c r="C19" s="45" t="s">
        <v>281</v>
      </c>
      <c r="D19" s="44">
        <f t="shared" si="8"/>
        <v>1.8</v>
      </c>
      <c r="E19" s="44">
        <v>1.8</v>
      </c>
      <c r="F19" s="44"/>
      <c r="G19" s="44"/>
      <c r="H19" s="44"/>
      <c r="I19" s="44"/>
      <c r="J19" s="41"/>
      <c r="K19" s="41" t="s">
        <v>188</v>
      </c>
      <c r="L19" s="45" t="s">
        <v>264</v>
      </c>
      <c r="M19" s="44">
        <f t="shared" ref="M19" si="9">N19+O19</f>
        <v>58.88</v>
      </c>
      <c r="N19" s="44">
        <v>58.88</v>
      </c>
      <c r="O19" s="44"/>
      <c r="P19" s="44"/>
      <c r="Q19" s="44"/>
      <c r="R19" s="44"/>
    </row>
    <row r="20" spans="1:18">
      <c r="A20" s="41"/>
      <c r="B20" s="41" t="s">
        <v>176</v>
      </c>
      <c r="C20" s="45" t="s">
        <v>282</v>
      </c>
      <c r="D20" s="44">
        <f t="shared" si="8"/>
        <v>0</v>
      </c>
      <c r="E20" s="44"/>
      <c r="F20" s="44"/>
      <c r="G20" s="44"/>
      <c r="H20" s="44"/>
      <c r="I20" s="44"/>
      <c r="J20" s="41"/>
      <c r="K20" s="41" t="s">
        <v>190</v>
      </c>
      <c r="L20" s="45" t="s">
        <v>283</v>
      </c>
      <c r="M20" s="44">
        <f>N20+O20</f>
        <v>0</v>
      </c>
      <c r="N20" s="44"/>
      <c r="O20" s="44"/>
      <c r="P20" s="44"/>
      <c r="Q20" s="44"/>
      <c r="R20" s="44"/>
    </row>
    <row r="21" spans="1:18">
      <c r="A21" s="41"/>
      <c r="B21" s="41" t="s">
        <v>178</v>
      </c>
      <c r="C21" s="45" t="s">
        <v>284</v>
      </c>
      <c r="D21" s="44">
        <f t="shared" si="8"/>
        <v>0</v>
      </c>
      <c r="E21" s="44"/>
      <c r="F21" s="44"/>
      <c r="G21" s="44"/>
      <c r="H21" s="44"/>
      <c r="I21" s="44"/>
      <c r="J21" s="41"/>
      <c r="K21" s="41" t="s">
        <v>192</v>
      </c>
      <c r="L21" s="45" t="s">
        <v>266</v>
      </c>
      <c r="M21" s="44">
        <f>N21+O21</f>
        <v>0</v>
      </c>
      <c r="N21" s="44"/>
      <c r="O21" s="44"/>
      <c r="P21" s="44"/>
      <c r="Q21" s="44"/>
      <c r="R21" s="44"/>
    </row>
    <row r="22" spans="1:18">
      <c r="A22" s="41"/>
      <c r="B22" s="41" t="s">
        <v>180</v>
      </c>
      <c r="C22" s="45" t="s">
        <v>285</v>
      </c>
      <c r="D22" s="44">
        <f t="shared" si="8"/>
        <v>0</v>
      </c>
      <c r="E22" s="44"/>
      <c r="F22" s="44"/>
      <c r="G22" s="44"/>
      <c r="H22" s="44"/>
      <c r="I22" s="44"/>
      <c r="J22" s="40" t="s">
        <v>286</v>
      </c>
      <c r="K22" s="40" t="s">
        <v>257</v>
      </c>
      <c r="L22" s="42" t="s">
        <v>67</v>
      </c>
      <c r="M22" s="46">
        <f>SUM(M23:M49)</f>
        <v>22.71</v>
      </c>
      <c r="N22" s="46">
        <f t="shared" ref="N22" si="10">SUM(N23:N49)</f>
        <v>22.71</v>
      </c>
      <c r="O22" s="46">
        <f>SUM(O23:O49)</f>
        <v>0</v>
      </c>
      <c r="P22" s="47"/>
      <c r="Q22" s="47"/>
      <c r="R22" s="47"/>
    </row>
    <row r="23" spans="1:18">
      <c r="A23" s="41"/>
      <c r="B23" s="41" t="s">
        <v>192</v>
      </c>
      <c r="C23" s="45" t="s">
        <v>287</v>
      </c>
      <c r="D23" s="44">
        <f t="shared" si="8"/>
        <v>0</v>
      </c>
      <c r="E23" s="44"/>
      <c r="F23" s="44"/>
      <c r="G23" s="44"/>
      <c r="H23" s="44"/>
      <c r="I23" s="44"/>
      <c r="J23" s="41"/>
      <c r="K23" s="41" t="s">
        <v>168</v>
      </c>
      <c r="L23" s="45" t="s">
        <v>288</v>
      </c>
      <c r="M23" s="44">
        <f t="shared" ref="M23" si="11">N23+O23</f>
        <v>0</v>
      </c>
      <c r="N23" s="47"/>
      <c r="O23" s="47"/>
      <c r="P23" s="47"/>
      <c r="Q23" s="47"/>
      <c r="R23" s="47"/>
    </row>
    <row r="24" spans="1:18">
      <c r="A24" s="40" t="s">
        <v>289</v>
      </c>
      <c r="B24" s="40" t="s">
        <v>257</v>
      </c>
      <c r="C24" s="42" t="s">
        <v>290</v>
      </c>
      <c r="D24" s="46">
        <f>SUM(D25:D31)</f>
        <v>0</v>
      </c>
      <c r="E24" s="46">
        <f t="shared" ref="E24" si="12">SUM(E25:E31)</f>
        <v>0</v>
      </c>
      <c r="F24" s="46">
        <f>SUM(F25:F31)</f>
        <v>0</v>
      </c>
      <c r="G24" s="44"/>
      <c r="H24" s="44"/>
      <c r="I24" s="44"/>
      <c r="J24" s="41"/>
      <c r="K24" s="41" t="s">
        <v>170</v>
      </c>
      <c r="L24" s="45" t="s">
        <v>291</v>
      </c>
      <c r="M24" s="44">
        <f t="shared" ref="M24:M49" si="13">N24+O24</f>
        <v>0</v>
      </c>
      <c r="N24" s="47"/>
      <c r="O24" s="47"/>
      <c r="P24" s="47"/>
      <c r="Q24" s="47"/>
      <c r="R24" s="47"/>
    </row>
    <row r="25" spans="1:18">
      <c r="A25" s="41"/>
      <c r="B25" s="41" t="s">
        <v>168</v>
      </c>
      <c r="C25" s="45" t="s">
        <v>292</v>
      </c>
      <c r="D25" s="44">
        <f t="shared" ref="D25" si="14">E25+F25</f>
        <v>0</v>
      </c>
      <c r="E25" s="44"/>
      <c r="F25" s="44"/>
      <c r="G25" s="44"/>
      <c r="H25" s="44"/>
      <c r="I25" s="44"/>
      <c r="J25" s="41"/>
      <c r="K25" s="41" t="s">
        <v>172</v>
      </c>
      <c r="L25" s="45" t="s">
        <v>293</v>
      </c>
      <c r="M25" s="44">
        <f t="shared" si="13"/>
        <v>0</v>
      </c>
      <c r="N25" s="47"/>
      <c r="O25" s="47"/>
      <c r="P25" s="47"/>
      <c r="Q25" s="47"/>
      <c r="R25" s="47"/>
    </row>
    <row r="26" spans="1:18">
      <c r="A26" s="41"/>
      <c r="B26" s="41" t="s">
        <v>170</v>
      </c>
      <c r="C26" s="45" t="s">
        <v>294</v>
      </c>
      <c r="D26" s="44">
        <f t="shared" ref="D26:D31" si="15">E26+F26</f>
        <v>0</v>
      </c>
      <c r="E26" s="44"/>
      <c r="F26" s="44"/>
      <c r="G26" s="44"/>
      <c r="H26" s="44"/>
      <c r="I26" s="44"/>
      <c r="J26" s="41"/>
      <c r="K26" s="41" t="s">
        <v>197</v>
      </c>
      <c r="L26" s="45" t="s">
        <v>295</v>
      </c>
      <c r="M26" s="44">
        <f t="shared" si="13"/>
        <v>0</v>
      </c>
      <c r="N26" s="47"/>
      <c r="O26" s="47"/>
      <c r="P26" s="47"/>
      <c r="Q26" s="47"/>
      <c r="R26" s="47"/>
    </row>
    <row r="27" spans="1:18">
      <c r="A27" s="41"/>
      <c r="B27" s="41" t="s">
        <v>172</v>
      </c>
      <c r="C27" s="45" t="s">
        <v>296</v>
      </c>
      <c r="D27" s="44">
        <f t="shared" si="15"/>
        <v>0</v>
      </c>
      <c r="E27" s="44"/>
      <c r="F27" s="44"/>
      <c r="G27" s="44"/>
      <c r="H27" s="44"/>
      <c r="I27" s="44"/>
      <c r="J27" s="41"/>
      <c r="K27" s="41" t="s">
        <v>199</v>
      </c>
      <c r="L27" s="45" t="s">
        <v>297</v>
      </c>
      <c r="M27" s="44">
        <f t="shared" si="13"/>
        <v>0.4</v>
      </c>
      <c r="N27" s="47">
        <v>0.4</v>
      </c>
      <c r="O27" s="47"/>
      <c r="P27" s="47"/>
      <c r="Q27" s="47"/>
      <c r="R27" s="47"/>
    </row>
    <row r="28" spans="1:18">
      <c r="A28" s="41"/>
      <c r="B28" s="41" t="s">
        <v>199</v>
      </c>
      <c r="C28" s="45" t="s">
        <v>298</v>
      </c>
      <c r="D28" s="44">
        <f t="shared" si="15"/>
        <v>0</v>
      </c>
      <c r="E28" s="44"/>
      <c r="F28" s="44"/>
      <c r="G28" s="44"/>
      <c r="H28" s="44"/>
      <c r="I28" s="44"/>
      <c r="J28" s="41"/>
      <c r="K28" s="41" t="s">
        <v>174</v>
      </c>
      <c r="L28" s="45" t="s">
        <v>299</v>
      </c>
      <c r="M28" s="44">
        <f t="shared" si="13"/>
        <v>0.6</v>
      </c>
      <c r="N28" s="47">
        <v>0.6</v>
      </c>
      <c r="O28" s="47"/>
      <c r="P28" s="47"/>
      <c r="Q28" s="47"/>
      <c r="R28" s="47"/>
    </row>
    <row r="29" spans="1:18">
      <c r="A29" s="41"/>
      <c r="B29" s="41" t="s">
        <v>174</v>
      </c>
      <c r="C29" s="45" t="s">
        <v>300</v>
      </c>
      <c r="D29" s="44">
        <f t="shared" si="15"/>
        <v>0</v>
      </c>
      <c r="E29" s="44"/>
      <c r="F29" s="44"/>
      <c r="G29" s="44"/>
      <c r="H29" s="44"/>
      <c r="I29" s="44"/>
      <c r="J29" s="41"/>
      <c r="K29" s="41" t="s">
        <v>176</v>
      </c>
      <c r="L29" s="45" t="s">
        <v>301</v>
      </c>
      <c r="M29" s="44">
        <f t="shared" si="13"/>
        <v>0</v>
      </c>
      <c r="N29" s="47"/>
      <c r="O29" s="47"/>
      <c r="P29" s="47"/>
      <c r="Q29" s="47"/>
      <c r="R29" s="47"/>
    </row>
    <row r="30" spans="1:18">
      <c r="A30" s="41"/>
      <c r="B30" s="41" t="s">
        <v>176</v>
      </c>
      <c r="C30" s="45" t="s">
        <v>302</v>
      </c>
      <c r="D30" s="44">
        <f t="shared" si="15"/>
        <v>0</v>
      </c>
      <c r="E30" s="44"/>
      <c r="F30" s="44"/>
      <c r="G30" s="44"/>
      <c r="H30" s="44"/>
      <c r="I30" s="44"/>
      <c r="J30" s="41"/>
      <c r="K30" s="41" t="s">
        <v>178</v>
      </c>
      <c r="L30" s="45" t="s">
        <v>303</v>
      </c>
      <c r="M30" s="44">
        <f t="shared" si="13"/>
        <v>0</v>
      </c>
      <c r="N30" s="47"/>
      <c r="O30" s="47"/>
      <c r="P30" s="47"/>
      <c r="Q30" s="47"/>
      <c r="R30" s="47"/>
    </row>
    <row r="31" spans="1:18">
      <c r="A31" s="41"/>
      <c r="B31" s="41" t="s">
        <v>192</v>
      </c>
      <c r="C31" s="45" t="s">
        <v>304</v>
      </c>
      <c r="D31" s="44">
        <f t="shared" si="15"/>
        <v>0</v>
      </c>
      <c r="E31" s="44"/>
      <c r="F31" s="44"/>
      <c r="G31" s="44"/>
      <c r="H31" s="44"/>
      <c r="I31" s="44"/>
      <c r="J31" s="41"/>
      <c r="K31" s="41" t="s">
        <v>180</v>
      </c>
      <c r="L31" s="45" t="s">
        <v>305</v>
      </c>
      <c r="M31" s="44">
        <f t="shared" si="13"/>
        <v>0</v>
      </c>
      <c r="N31" s="47"/>
      <c r="O31" s="47"/>
      <c r="P31" s="47"/>
      <c r="Q31" s="47"/>
      <c r="R31" s="47"/>
    </row>
    <row r="32" spans="1:18">
      <c r="A32" s="40" t="s">
        <v>306</v>
      </c>
      <c r="B32" s="40" t="s">
        <v>257</v>
      </c>
      <c r="C32" s="42" t="s">
        <v>307</v>
      </c>
      <c r="D32" s="44"/>
      <c r="E32" s="44"/>
      <c r="F32" s="44"/>
      <c r="G32" s="44"/>
      <c r="H32" s="44"/>
      <c r="I32" s="44"/>
      <c r="J32" s="41"/>
      <c r="K32" s="41" t="s">
        <v>184</v>
      </c>
      <c r="L32" s="45" t="s">
        <v>308</v>
      </c>
      <c r="M32" s="44">
        <f t="shared" si="13"/>
        <v>0.5</v>
      </c>
      <c r="N32" s="47">
        <v>0.5</v>
      </c>
      <c r="O32" s="47"/>
      <c r="P32" s="47"/>
      <c r="Q32" s="47"/>
      <c r="R32" s="47"/>
    </row>
    <row r="33" spans="1:18">
      <c r="A33" s="41"/>
      <c r="B33" s="41" t="s">
        <v>168</v>
      </c>
      <c r="C33" s="45" t="s">
        <v>292</v>
      </c>
      <c r="D33" s="44"/>
      <c r="E33" s="44"/>
      <c r="F33" s="44"/>
      <c r="G33" s="44"/>
      <c r="H33" s="44"/>
      <c r="I33" s="44"/>
      <c r="J33" s="41"/>
      <c r="K33" s="41" t="s">
        <v>186</v>
      </c>
      <c r="L33" s="45" t="s">
        <v>282</v>
      </c>
      <c r="M33" s="44">
        <f t="shared" si="13"/>
        <v>0</v>
      </c>
      <c r="N33" s="47"/>
      <c r="O33" s="47"/>
      <c r="P33" s="47"/>
      <c r="Q33" s="47"/>
      <c r="R33" s="47"/>
    </row>
    <row r="34" spans="1:18">
      <c r="A34" s="41"/>
      <c r="B34" s="41" t="s">
        <v>170</v>
      </c>
      <c r="C34" s="45" t="s">
        <v>294</v>
      </c>
      <c r="D34" s="44"/>
      <c r="E34" s="44"/>
      <c r="F34" s="44"/>
      <c r="G34" s="44"/>
      <c r="H34" s="44"/>
      <c r="I34" s="44"/>
      <c r="J34" s="41"/>
      <c r="K34" s="41" t="s">
        <v>188</v>
      </c>
      <c r="L34" s="45" t="s">
        <v>285</v>
      </c>
      <c r="M34" s="44">
        <f t="shared" si="13"/>
        <v>0</v>
      </c>
      <c r="N34" s="47"/>
      <c r="O34" s="47"/>
      <c r="P34" s="47"/>
      <c r="Q34" s="47"/>
      <c r="R34" s="47"/>
    </row>
    <row r="35" spans="1:18">
      <c r="A35" s="41"/>
      <c r="B35" s="41" t="s">
        <v>172</v>
      </c>
      <c r="C35" s="45" t="s">
        <v>296</v>
      </c>
      <c r="D35" s="44"/>
      <c r="E35" s="44"/>
      <c r="F35" s="44"/>
      <c r="G35" s="44"/>
      <c r="H35" s="44"/>
      <c r="I35" s="44"/>
      <c r="J35" s="41"/>
      <c r="K35" s="41" t="s">
        <v>190</v>
      </c>
      <c r="L35" s="45" t="s">
        <v>309</v>
      </c>
      <c r="M35" s="44">
        <f t="shared" si="13"/>
        <v>0</v>
      </c>
      <c r="N35" s="47"/>
      <c r="O35" s="47"/>
      <c r="P35" s="47"/>
      <c r="Q35" s="47"/>
      <c r="R35" s="47"/>
    </row>
    <row r="36" spans="1:18">
      <c r="A36" s="41"/>
      <c r="B36" s="41" t="s">
        <v>197</v>
      </c>
      <c r="C36" s="45" t="s">
        <v>300</v>
      </c>
      <c r="D36" s="44"/>
      <c r="E36" s="44"/>
      <c r="F36" s="44"/>
      <c r="G36" s="44"/>
      <c r="H36" s="44"/>
      <c r="I36" s="44"/>
      <c r="J36" s="41"/>
      <c r="K36" s="41" t="s">
        <v>209</v>
      </c>
      <c r="L36" s="45" t="s">
        <v>273</v>
      </c>
      <c r="M36" s="44">
        <f t="shared" si="13"/>
        <v>0</v>
      </c>
      <c r="N36" s="47"/>
      <c r="O36" s="47"/>
      <c r="P36" s="47"/>
      <c r="Q36" s="47"/>
      <c r="R36" s="47"/>
    </row>
    <row r="37" spans="1:18">
      <c r="A37" s="41"/>
      <c r="B37" s="41" t="s">
        <v>199</v>
      </c>
      <c r="C37" s="45" t="s">
        <v>302</v>
      </c>
      <c r="D37" s="44"/>
      <c r="E37" s="44"/>
      <c r="F37" s="44"/>
      <c r="G37" s="44"/>
      <c r="H37" s="44"/>
      <c r="I37" s="44"/>
      <c r="J37" s="41"/>
      <c r="K37" s="41" t="s">
        <v>211</v>
      </c>
      <c r="L37" s="45" t="s">
        <v>275</v>
      </c>
      <c r="M37" s="44">
        <f t="shared" si="13"/>
        <v>6.34</v>
      </c>
      <c r="N37" s="47">
        <v>6.34</v>
      </c>
      <c r="O37" s="47"/>
      <c r="P37" s="47"/>
      <c r="Q37" s="47"/>
      <c r="R37" s="47"/>
    </row>
    <row r="38" spans="1:18">
      <c r="A38" s="41"/>
      <c r="B38" s="41" t="s">
        <v>192</v>
      </c>
      <c r="C38" s="45" t="s">
        <v>304</v>
      </c>
      <c r="D38" s="44"/>
      <c r="E38" s="44"/>
      <c r="F38" s="44"/>
      <c r="G38" s="44"/>
      <c r="H38" s="44"/>
      <c r="I38" s="44"/>
      <c r="J38" s="41"/>
      <c r="K38" s="41" t="s">
        <v>213</v>
      </c>
      <c r="L38" s="45" t="s">
        <v>281</v>
      </c>
      <c r="M38" s="44">
        <f t="shared" si="13"/>
        <v>1.8</v>
      </c>
      <c r="N38" s="47">
        <v>1.8</v>
      </c>
      <c r="O38" s="47"/>
      <c r="P38" s="47"/>
      <c r="Q38" s="47"/>
      <c r="R38" s="47"/>
    </row>
    <row r="39" spans="1:18">
      <c r="A39" s="40" t="s">
        <v>310</v>
      </c>
      <c r="B39" s="40" t="s">
        <v>257</v>
      </c>
      <c r="C39" s="42" t="s">
        <v>311</v>
      </c>
      <c r="D39" s="44"/>
      <c r="E39" s="44"/>
      <c r="F39" s="44"/>
      <c r="G39" s="44"/>
      <c r="H39" s="44"/>
      <c r="I39" s="44"/>
      <c r="J39" s="41"/>
      <c r="K39" s="41" t="s">
        <v>215</v>
      </c>
      <c r="L39" s="45" t="s">
        <v>312</v>
      </c>
      <c r="M39" s="44">
        <f t="shared" si="13"/>
        <v>0</v>
      </c>
      <c r="N39" s="47"/>
      <c r="O39" s="47"/>
      <c r="P39" s="47"/>
      <c r="Q39" s="47"/>
      <c r="R39" s="47"/>
    </row>
    <row r="40" spans="1:18">
      <c r="A40" s="41"/>
      <c r="B40" s="41" t="s">
        <v>168</v>
      </c>
      <c r="C40" s="45" t="s">
        <v>66</v>
      </c>
      <c r="D40" s="44"/>
      <c r="E40" s="44"/>
      <c r="F40" s="44"/>
      <c r="G40" s="44"/>
      <c r="H40" s="44"/>
      <c r="I40" s="44"/>
      <c r="J40" s="41"/>
      <c r="K40" s="41" t="s">
        <v>217</v>
      </c>
      <c r="L40" s="45" t="s">
        <v>313</v>
      </c>
      <c r="M40" s="44">
        <f t="shared" si="13"/>
        <v>0</v>
      </c>
      <c r="N40" s="47"/>
      <c r="O40" s="47"/>
      <c r="P40" s="47"/>
      <c r="Q40" s="47"/>
      <c r="R40" s="47"/>
    </row>
    <row r="41" spans="1:18">
      <c r="A41" s="41"/>
      <c r="B41" s="41" t="s">
        <v>170</v>
      </c>
      <c r="C41" s="45" t="s">
        <v>67</v>
      </c>
      <c r="D41" s="44"/>
      <c r="E41" s="44"/>
      <c r="F41" s="44"/>
      <c r="G41" s="44"/>
      <c r="H41" s="44"/>
      <c r="I41" s="44"/>
      <c r="J41" s="41"/>
      <c r="K41" s="41" t="s">
        <v>219</v>
      </c>
      <c r="L41" s="45" t="s">
        <v>314</v>
      </c>
      <c r="M41" s="44">
        <f t="shared" si="13"/>
        <v>0</v>
      </c>
      <c r="N41" s="47"/>
      <c r="O41" s="47"/>
      <c r="P41" s="47"/>
      <c r="Q41" s="47"/>
      <c r="R41" s="47"/>
    </row>
    <row r="42" spans="1:18">
      <c r="A42" s="41"/>
      <c r="B42" s="41" t="s">
        <v>192</v>
      </c>
      <c r="C42" s="45" t="s">
        <v>315</v>
      </c>
      <c r="D42" s="44"/>
      <c r="E42" s="44"/>
      <c r="F42" s="44"/>
      <c r="G42" s="44"/>
      <c r="H42" s="44"/>
      <c r="I42" s="44"/>
      <c r="J42" s="41"/>
      <c r="K42" s="41" t="s">
        <v>221</v>
      </c>
      <c r="L42" s="45" t="s">
        <v>316</v>
      </c>
      <c r="M42" s="44">
        <f t="shared" si="13"/>
        <v>0</v>
      </c>
      <c r="N42" s="47"/>
      <c r="O42" s="47"/>
      <c r="P42" s="47"/>
      <c r="Q42" s="47"/>
      <c r="R42" s="47"/>
    </row>
    <row r="43" spans="1:18">
      <c r="A43" s="40" t="s">
        <v>317</v>
      </c>
      <c r="B43" s="40" t="s">
        <v>257</v>
      </c>
      <c r="C43" s="42" t="s">
        <v>318</v>
      </c>
      <c r="D43" s="44"/>
      <c r="E43" s="44"/>
      <c r="F43" s="44"/>
      <c r="G43" s="44"/>
      <c r="H43" s="44"/>
      <c r="I43" s="44"/>
      <c r="J43" s="41"/>
      <c r="K43" s="41" t="s">
        <v>223</v>
      </c>
      <c r="L43" s="45" t="s">
        <v>279</v>
      </c>
      <c r="M43" s="44">
        <f t="shared" si="13"/>
        <v>0</v>
      </c>
      <c r="N43" s="47"/>
      <c r="O43" s="47"/>
      <c r="P43" s="47"/>
      <c r="Q43" s="47"/>
      <c r="R43" s="47"/>
    </row>
    <row r="44" spans="1:18">
      <c r="A44" s="41"/>
      <c r="B44" s="41" t="s">
        <v>168</v>
      </c>
      <c r="C44" s="45" t="s">
        <v>319</v>
      </c>
      <c r="D44" s="44"/>
      <c r="E44" s="44"/>
      <c r="F44" s="44"/>
      <c r="G44" s="44"/>
      <c r="H44" s="44"/>
      <c r="I44" s="44"/>
      <c r="J44" s="41"/>
      <c r="K44" s="41" t="s">
        <v>225</v>
      </c>
      <c r="L44" s="45" t="s">
        <v>320</v>
      </c>
      <c r="M44" s="44">
        <f t="shared" si="13"/>
        <v>8.4600000000000009</v>
      </c>
      <c r="N44" s="47">
        <v>8.4600000000000009</v>
      </c>
      <c r="O44" s="47"/>
      <c r="P44" s="47"/>
      <c r="Q44" s="47"/>
      <c r="R44" s="47"/>
    </row>
    <row r="45" spans="1:18">
      <c r="A45" s="41"/>
      <c r="B45" s="41" t="s">
        <v>170</v>
      </c>
      <c r="C45" s="45" t="s">
        <v>321</v>
      </c>
      <c r="D45" s="44"/>
      <c r="E45" s="44"/>
      <c r="F45" s="44"/>
      <c r="G45" s="44"/>
      <c r="H45" s="44"/>
      <c r="I45" s="44"/>
      <c r="J45" s="41"/>
      <c r="K45" s="41" t="s">
        <v>227</v>
      </c>
      <c r="L45" s="45" t="s">
        <v>322</v>
      </c>
      <c r="M45" s="44">
        <f t="shared" si="13"/>
        <v>4.6100000000000003</v>
      </c>
      <c r="N45" s="47">
        <v>4.6100000000000003</v>
      </c>
      <c r="O45" s="47"/>
      <c r="P45" s="47"/>
      <c r="Q45" s="47"/>
      <c r="R45" s="47"/>
    </row>
    <row r="46" spans="1:18">
      <c r="A46" s="40" t="s">
        <v>323</v>
      </c>
      <c r="B46" s="40" t="s">
        <v>257</v>
      </c>
      <c r="C46" s="42" t="s">
        <v>324</v>
      </c>
      <c r="D46" s="44"/>
      <c r="E46" s="44"/>
      <c r="F46" s="44"/>
      <c r="G46" s="44"/>
      <c r="H46" s="44"/>
      <c r="I46" s="44"/>
      <c r="J46" s="41"/>
      <c r="K46" s="41" t="s">
        <v>229</v>
      </c>
      <c r="L46" s="45" t="s">
        <v>284</v>
      </c>
      <c r="M46" s="44">
        <f t="shared" si="13"/>
        <v>0</v>
      </c>
      <c r="N46" s="47"/>
      <c r="O46" s="47"/>
      <c r="P46" s="47"/>
      <c r="Q46" s="47"/>
      <c r="R46" s="47"/>
    </row>
    <row r="47" spans="1:18">
      <c r="A47" s="41"/>
      <c r="B47" s="41" t="s">
        <v>168</v>
      </c>
      <c r="C47" s="45" t="s">
        <v>325</v>
      </c>
      <c r="D47" s="44"/>
      <c r="E47" s="44"/>
      <c r="F47" s="44"/>
      <c r="G47" s="44"/>
      <c r="H47" s="44"/>
      <c r="I47" s="44"/>
      <c r="J47" s="41"/>
      <c r="K47" s="41" t="s">
        <v>231</v>
      </c>
      <c r="L47" s="45" t="s">
        <v>326</v>
      </c>
      <c r="M47" s="44">
        <f t="shared" si="13"/>
        <v>0</v>
      </c>
      <c r="N47" s="47"/>
      <c r="O47" s="47"/>
      <c r="P47" s="47"/>
      <c r="Q47" s="47"/>
      <c r="R47" s="47"/>
    </row>
    <row r="48" spans="1:18">
      <c r="A48" s="41"/>
      <c r="B48" s="41" t="s">
        <v>170</v>
      </c>
      <c r="C48" s="45" t="s">
        <v>327</v>
      </c>
      <c r="D48" s="44"/>
      <c r="E48" s="44"/>
      <c r="F48" s="44"/>
      <c r="G48" s="44"/>
      <c r="H48" s="44"/>
      <c r="I48" s="44"/>
      <c r="J48" s="41"/>
      <c r="K48" s="41" t="s">
        <v>233</v>
      </c>
      <c r="L48" s="45" t="s">
        <v>328</v>
      </c>
      <c r="M48" s="44">
        <f t="shared" si="13"/>
        <v>0</v>
      </c>
      <c r="N48" s="47"/>
      <c r="O48" s="47"/>
      <c r="P48" s="47"/>
      <c r="Q48" s="47"/>
      <c r="R48" s="47"/>
    </row>
    <row r="49" spans="1:18">
      <c r="A49" s="41"/>
      <c r="B49" s="41" t="s">
        <v>192</v>
      </c>
      <c r="C49" s="45" t="s">
        <v>329</v>
      </c>
      <c r="D49" s="44"/>
      <c r="E49" s="44"/>
      <c r="F49" s="44"/>
      <c r="G49" s="44"/>
      <c r="H49" s="44"/>
      <c r="I49" s="44"/>
      <c r="J49" s="41"/>
      <c r="K49" s="41" t="s">
        <v>192</v>
      </c>
      <c r="L49" s="45" t="s">
        <v>287</v>
      </c>
      <c r="M49" s="44">
        <f t="shared" si="13"/>
        <v>0</v>
      </c>
      <c r="N49" s="47"/>
      <c r="O49" s="47"/>
      <c r="P49" s="47"/>
      <c r="Q49" s="47"/>
      <c r="R49" s="47"/>
    </row>
    <row r="50" spans="1:18">
      <c r="A50" s="40" t="s">
        <v>330</v>
      </c>
      <c r="B50" s="41" t="s">
        <v>257</v>
      </c>
      <c r="C50" s="42" t="s">
        <v>331</v>
      </c>
      <c r="D50" s="44"/>
      <c r="E50" s="44"/>
      <c r="F50" s="44"/>
      <c r="G50" s="44"/>
      <c r="H50" s="44"/>
      <c r="I50" s="44"/>
      <c r="J50" s="40" t="s">
        <v>332</v>
      </c>
      <c r="K50" s="40" t="s">
        <v>257</v>
      </c>
      <c r="L50" s="42" t="s">
        <v>68</v>
      </c>
      <c r="M50" s="46">
        <f>SUM(M51:M61)</f>
        <v>7</v>
      </c>
      <c r="N50" s="46">
        <f t="shared" ref="N50" si="16">SUM(N51:N61)</f>
        <v>7</v>
      </c>
      <c r="O50" s="46">
        <f>SUM(O51:O61)</f>
        <v>0</v>
      </c>
      <c r="P50" s="47"/>
      <c r="Q50" s="47"/>
      <c r="R50" s="47"/>
    </row>
    <row r="51" spans="1:18">
      <c r="A51" s="41"/>
      <c r="B51" s="41" t="s">
        <v>168</v>
      </c>
      <c r="C51" s="45" t="s">
        <v>333</v>
      </c>
      <c r="D51" s="44"/>
      <c r="E51" s="44"/>
      <c r="F51" s="44"/>
      <c r="G51" s="44"/>
      <c r="H51" s="44"/>
      <c r="I51" s="44"/>
      <c r="J51" s="41"/>
      <c r="K51" s="41" t="s">
        <v>168</v>
      </c>
      <c r="L51" s="45" t="s">
        <v>334</v>
      </c>
      <c r="M51" s="44">
        <f t="shared" ref="M51" si="17">N51+O51</f>
        <v>0</v>
      </c>
      <c r="N51" s="47"/>
      <c r="O51" s="47"/>
      <c r="P51" s="47"/>
      <c r="Q51" s="47"/>
      <c r="R51" s="47"/>
    </row>
    <row r="52" spans="1:18">
      <c r="A52" s="41"/>
      <c r="B52" s="41" t="s">
        <v>170</v>
      </c>
      <c r="C52" s="45" t="s">
        <v>335</v>
      </c>
      <c r="D52" s="44"/>
      <c r="E52" s="44"/>
      <c r="F52" s="44"/>
      <c r="G52" s="44"/>
      <c r="H52" s="44"/>
      <c r="I52" s="44"/>
      <c r="J52" s="41"/>
      <c r="K52" s="41" t="s">
        <v>170</v>
      </c>
      <c r="L52" s="45" t="s">
        <v>336</v>
      </c>
      <c r="M52" s="44">
        <f t="shared" ref="M52:M61" si="18">N52+O52</f>
        <v>0</v>
      </c>
      <c r="N52" s="47"/>
      <c r="O52" s="47"/>
      <c r="P52" s="47"/>
      <c r="Q52" s="47"/>
      <c r="R52" s="47"/>
    </row>
    <row r="53" spans="1:18">
      <c r="A53" s="40" t="s">
        <v>337</v>
      </c>
      <c r="B53" s="40" t="s">
        <v>257</v>
      </c>
      <c r="C53" s="42" t="s">
        <v>68</v>
      </c>
      <c r="D53" s="46">
        <f>SUM(D54:D58)</f>
        <v>7</v>
      </c>
      <c r="E53" s="46">
        <f t="shared" ref="E53" si="19">SUM(E54:E58)</f>
        <v>7</v>
      </c>
      <c r="F53" s="46">
        <f>SUM(F54:F58)</f>
        <v>0</v>
      </c>
      <c r="G53" s="44"/>
      <c r="H53" s="44"/>
      <c r="I53" s="44"/>
      <c r="J53" s="41"/>
      <c r="K53" s="41" t="s">
        <v>172</v>
      </c>
      <c r="L53" s="45" t="s">
        <v>338</v>
      </c>
      <c r="M53" s="44">
        <f t="shared" si="18"/>
        <v>0</v>
      </c>
      <c r="N53" s="47"/>
      <c r="O53" s="47"/>
      <c r="P53" s="47"/>
      <c r="Q53" s="47"/>
      <c r="R53" s="47"/>
    </row>
    <row r="54" spans="1:18">
      <c r="A54" s="41"/>
      <c r="B54" s="41" t="s">
        <v>168</v>
      </c>
      <c r="C54" s="45" t="s">
        <v>339</v>
      </c>
      <c r="D54" s="44">
        <f>E54+F54</f>
        <v>0</v>
      </c>
      <c r="E54" s="44"/>
      <c r="F54" s="44"/>
      <c r="G54" s="44"/>
      <c r="H54" s="44"/>
      <c r="I54" s="44"/>
      <c r="J54" s="41"/>
      <c r="K54" s="41" t="s">
        <v>197</v>
      </c>
      <c r="L54" s="45" t="s">
        <v>340</v>
      </c>
      <c r="M54" s="44">
        <f t="shared" si="18"/>
        <v>0</v>
      </c>
      <c r="N54" s="47"/>
      <c r="O54" s="47"/>
      <c r="P54" s="47"/>
      <c r="Q54" s="47"/>
      <c r="R54" s="47"/>
    </row>
    <row r="55" spans="1:18">
      <c r="A55" s="41"/>
      <c r="B55" s="41" t="s">
        <v>170</v>
      </c>
      <c r="C55" s="45" t="s">
        <v>341</v>
      </c>
      <c r="D55" s="44">
        <f t="shared" ref="D55" si="20">E55+F55</f>
        <v>0</v>
      </c>
      <c r="E55" s="44"/>
      <c r="F55" s="44"/>
      <c r="G55" s="44"/>
      <c r="H55" s="44"/>
      <c r="I55" s="44"/>
      <c r="J55" s="41"/>
      <c r="K55" s="41" t="s">
        <v>199</v>
      </c>
      <c r="L55" s="45" t="s">
        <v>342</v>
      </c>
      <c r="M55" s="44">
        <f t="shared" si="18"/>
        <v>7</v>
      </c>
      <c r="N55" s="47">
        <v>7</v>
      </c>
      <c r="O55" s="47"/>
      <c r="P55" s="47"/>
      <c r="Q55" s="47"/>
      <c r="R55" s="47"/>
    </row>
    <row r="56" spans="1:18">
      <c r="A56" s="41"/>
      <c r="B56" s="41" t="s">
        <v>172</v>
      </c>
      <c r="C56" s="45" t="s">
        <v>343</v>
      </c>
      <c r="D56" s="44">
        <f>E56+F56</f>
        <v>0</v>
      </c>
      <c r="E56" s="44"/>
      <c r="F56" s="44"/>
      <c r="G56" s="44"/>
      <c r="H56" s="44"/>
      <c r="I56" s="44"/>
      <c r="J56" s="41"/>
      <c r="K56" s="41" t="s">
        <v>174</v>
      </c>
      <c r="L56" s="45" t="s">
        <v>344</v>
      </c>
      <c r="M56" s="44">
        <f t="shared" si="18"/>
        <v>0</v>
      </c>
      <c r="N56" s="47"/>
      <c r="O56" s="47"/>
      <c r="P56" s="47"/>
      <c r="Q56" s="47"/>
      <c r="R56" s="47"/>
    </row>
    <row r="57" spans="1:18">
      <c r="A57" s="41"/>
      <c r="B57" s="41" t="s">
        <v>199</v>
      </c>
      <c r="C57" s="45" t="s">
        <v>345</v>
      </c>
      <c r="D57" s="44">
        <f>E57+F57</f>
        <v>0</v>
      </c>
      <c r="E57" s="44"/>
      <c r="F57" s="44"/>
      <c r="G57" s="44"/>
      <c r="H57" s="44"/>
      <c r="I57" s="44"/>
      <c r="J57" s="41"/>
      <c r="K57" s="41" t="s">
        <v>176</v>
      </c>
      <c r="L57" s="45" t="s">
        <v>346</v>
      </c>
      <c r="M57" s="44">
        <f t="shared" si="18"/>
        <v>0</v>
      </c>
      <c r="N57" s="47"/>
      <c r="O57" s="47"/>
      <c r="P57" s="47"/>
      <c r="Q57" s="47"/>
      <c r="R57" s="47"/>
    </row>
    <row r="58" spans="1:18">
      <c r="A58" s="41"/>
      <c r="B58" s="41" t="s">
        <v>192</v>
      </c>
      <c r="C58" s="45" t="s">
        <v>347</v>
      </c>
      <c r="D58" s="44">
        <v>7</v>
      </c>
      <c r="E58" s="44">
        <v>7</v>
      </c>
      <c r="F58" s="44"/>
      <c r="G58" s="44"/>
      <c r="H58" s="44"/>
      <c r="I58" s="44"/>
      <c r="J58" s="41"/>
      <c r="K58" s="41" t="s">
        <v>178</v>
      </c>
      <c r="L58" s="45" t="s">
        <v>341</v>
      </c>
      <c r="M58" s="44">
        <f t="shared" si="18"/>
        <v>0</v>
      </c>
      <c r="N58" s="47"/>
      <c r="O58" s="47"/>
      <c r="P58" s="47"/>
      <c r="Q58" s="47"/>
      <c r="R58" s="47"/>
    </row>
    <row r="59" spans="1:18">
      <c r="A59" s="40" t="s">
        <v>348</v>
      </c>
      <c r="B59" s="40" t="s">
        <v>257</v>
      </c>
      <c r="C59" s="42" t="s">
        <v>349</v>
      </c>
      <c r="D59" s="44"/>
      <c r="E59" s="44"/>
      <c r="F59" s="44"/>
      <c r="G59" s="44"/>
      <c r="H59" s="44"/>
      <c r="I59" s="44"/>
      <c r="J59" s="41"/>
      <c r="K59" s="41" t="s">
        <v>180</v>
      </c>
      <c r="L59" s="45" t="s">
        <v>350</v>
      </c>
      <c r="M59" s="44">
        <f t="shared" si="18"/>
        <v>0</v>
      </c>
      <c r="N59" s="47"/>
      <c r="O59" s="47"/>
      <c r="P59" s="47"/>
      <c r="Q59" s="47"/>
      <c r="R59" s="47"/>
    </row>
    <row r="60" spans="1:18">
      <c r="A60" s="41"/>
      <c r="B60" s="41" t="s">
        <v>170</v>
      </c>
      <c r="C60" s="45" t="s">
        <v>351</v>
      </c>
      <c r="D60" s="44"/>
      <c r="E60" s="44"/>
      <c r="F60" s="44"/>
      <c r="G60" s="44"/>
      <c r="H60" s="44"/>
      <c r="I60" s="44"/>
      <c r="J60" s="41"/>
      <c r="K60" s="41" t="s">
        <v>182</v>
      </c>
      <c r="L60" s="45" t="s">
        <v>343</v>
      </c>
      <c r="M60" s="44">
        <f t="shared" si="18"/>
        <v>0</v>
      </c>
      <c r="N60" s="47"/>
      <c r="O60" s="47"/>
      <c r="P60" s="47"/>
      <c r="Q60" s="47"/>
      <c r="R60" s="47"/>
    </row>
    <row r="61" spans="1:18">
      <c r="A61" s="41"/>
      <c r="B61" s="41" t="s">
        <v>172</v>
      </c>
      <c r="C61" s="45" t="s">
        <v>352</v>
      </c>
      <c r="D61" s="44"/>
      <c r="E61" s="44"/>
      <c r="F61" s="44"/>
      <c r="G61" s="44"/>
      <c r="H61" s="44"/>
      <c r="I61" s="44"/>
      <c r="J61" s="41"/>
      <c r="K61" s="41" t="s">
        <v>192</v>
      </c>
      <c r="L61" s="45" t="s">
        <v>353</v>
      </c>
      <c r="M61" s="44">
        <f t="shared" si="18"/>
        <v>0</v>
      </c>
      <c r="N61" s="47"/>
      <c r="O61" s="47"/>
      <c r="P61" s="47"/>
      <c r="Q61" s="47"/>
      <c r="R61" s="47"/>
    </row>
    <row r="62" spans="1:18">
      <c r="A62" s="40" t="s">
        <v>354</v>
      </c>
      <c r="B62" s="40" t="s">
        <v>257</v>
      </c>
      <c r="C62" s="42" t="s">
        <v>355</v>
      </c>
      <c r="D62" s="44"/>
      <c r="E62" s="44"/>
      <c r="F62" s="44"/>
      <c r="G62" s="44"/>
      <c r="H62" s="44"/>
      <c r="I62" s="44"/>
      <c r="J62" s="40" t="s">
        <v>356</v>
      </c>
      <c r="K62" s="40" t="s">
        <v>257</v>
      </c>
      <c r="L62" s="42" t="s">
        <v>355</v>
      </c>
      <c r="M62" s="47"/>
      <c r="N62" s="47"/>
      <c r="O62" s="47"/>
      <c r="P62" s="47"/>
      <c r="Q62" s="47"/>
      <c r="R62" s="47"/>
    </row>
    <row r="63" spans="1:18">
      <c r="A63" s="41"/>
      <c r="B63" s="41" t="s">
        <v>168</v>
      </c>
      <c r="C63" s="45" t="s">
        <v>357</v>
      </c>
      <c r="D63" s="44"/>
      <c r="E63" s="44"/>
      <c r="F63" s="44"/>
      <c r="G63" s="44"/>
      <c r="H63" s="44"/>
      <c r="I63" s="44"/>
      <c r="J63" s="41"/>
      <c r="K63" s="41" t="s">
        <v>168</v>
      </c>
      <c r="L63" s="45" t="s">
        <v>357</v>
      </c>
      <c r="M63" s="47"/>
      <c r="N63" s="47"/>
      <c r="O63" s="47"/>
      <c r="P63" s="47"/>
      <c r="Q63" s="47"/>
      <c r="R63" s="47"/>
    </row>
    <row r="64" spans="1:18">
      <c r="A64" s="41"/>
      <c r="B64" s="41" t="s">
        <v>170</v>
      </c>
      <c r="C64" s="45" t="s">
        <v>358</v>
      </c>
      <c r="D64" s="44"/>
      <c r="E64" s="44"/>
      <c r="F64" s="44"/>
      <c r="G64" s="44"/>
      <c r="H64" s="44"/>
      <c r="I64" s="44"/>
      <c r="J64" s="41"/>
      <c r="K64" s="41" t="s">
        <v>170</v>
      </c>
      <c r="L64" s="45" t="s">
        <v>358</v>
      </c>
      <c r="M64" s="47"/>
      <c r="N64" s="47"/>
      <c r="O64" s="47"/>
      <c r="P64" s="47"/>
      <c r="Q64" s="47"/>
      <c r="R64" s="47"/>
    </row>
    <row r="65" spans="1:18">
      <c r="A65" s="41"/>
      <c r="B65" s="41" t="s">
        <v>172</v>
      </c>
      <c r="C65" s="45" t="s">
        <v>359</v>
      </c>
      <c r="D65" s="44"/>
      <c r="E65" s="44"/>
      <c r="F65" s="44"/>
      <c r="G65" s="44"/>
      <c r="H65" s="44"/>
      <c r="I65" s="44"/>
      <c r="J65" s="41"/>
      <c r="K65" s="41" t="s">
        <v>172</v>
      </c>
      <c r="L65" s="45" t="s">
        <v>359</v>
      </c>
      <c r="M65" s="47"/>
      <c r="N65" s="47"/>
      <c r="O65" s="47"/>
      <c r="P65" s="47"/>
      <c r="Q65" s="47"/>
      <c r="R65" s="47"/>
    </row>
    <row r="66" spans="1:18">
      <c r="A66" s="41"/>
      <c r="B66" s="41" t="s">
        <v>197</v>
      </c>
      <c r="C66" s="45" t="s">
        <v>360</v>
      </c>
      <c r="D66" s="44"/>
      <c r="E66" s="44"/>
      <c r="F66" s="44"/>
      <c r="G66" s="44"/>
      <c r="H66" s="44"/>
      <c r="I66" s="44"/>
      <c r="J66" s="41"/>
      <c r="K66" s="41" t="s">
        <v>197</v>
      </c>
      <c r="L66" s="45" t="s">
        <v>360</v>
      </c>
      <c r="M66" s="47"/>
      <c r="N66" s="47"/>
      <c r="O66" s="47"/>
      <c r="P66" s="47"/>
      <c r="Q66" s="47"/>
      <c r="R66" s="47"/>
    </row>
    <row r="67" spans="1:18">
      <c r="A67" s="40" t="s">
        <v>361</v>
      </c>
      <c r="B67" s="40" t="s">
        <v>257</v>
      </c>
      <c r="C67" s="42" t="s">
        <v>362</v>
      </c>
      <c r="D67" s="44"/>
      <c r="E67" s="44"/>
      <c r="F67" s="44"/>
      <c r="G67" s="44"/>
      <c r="H67" s="44"/>
      <c r="I67" s="44"/>
      <c r="J67" s="40" t="s">
        <v>363</v>
      </c>
      <c r="K67" s="40" t="s">
        <v>257</v>
      </c>
      <c r="L67" s="42" t="s">
        <v>364</v>
      </c>
      <c r="M67" s="47"/>
      <c r="N67" s="47"/>
      <c r="O67" s="47"/>
      <c r="P67" s="47"/>
      <c r="Q67" s="47"/>
      <c r="R67" s="47"/>
    </row>
    <row r="68" spans="1:18">
      <c r="A68" s="41"/>
      <c r="B68" s="41" t="s">
        <v>168</v>
      </c>
      <c r="C68" s="45" t="s">
        <v>365</v>
      </c>
      <c r="D68" s="44"/>
      <c r="E68" s="44"/>
      <c r="F68" s="44"/>
      <c r="G68" s="44"/>
      <c r="H68" s="44"/>
      <c r="I68" s="44"/>
      <c r="J68" s="41"/>
      <c r="K68" s="41" t="s">
        <v>168</v>
      </c>
      <c r="L68" s="45" t="s">
        <v>366</v>
      </c>
      <c r="M68" s="47"/>
      <c r="N68" s="47"/>
      <c r="O68" s="47"/>
      <c r="P68" s="47"/>
      <c r="Q68" s="47"/>
      <c r="R68" s="47"/>
    </row>
    <row r="69" spans="1:18">
      <c r="A69" s="41"/>
      <c r="B69" s="41" t="s">
        <v>170</v>
      </c>
      <c r="C69" s="45" t="s">
        <v>367</v>
      </c>
      <c r="D69" s="44"/>
      <c r="E69" s="44"/>
      <c r="F69" s="44"/>
      <c r="G69" s="44"/>
      <c r="H69" s="44"/>
      <c r="I69" s="44"/>
      <c r="J69" s="41"/>
      <c r="K69" s="41" t="s">
        <v>170</v>
      </c>
      <c r="L69" s="45" t="s">
        <v>368</v>
      </c>
      <c r="M69" s="47"/>
      <c r="N69" s="47"/>
      <c r="O69" s="47"/>
      <c r="P69" s="47"/>
      <c r="Q69" s="47"/>
      <c r="R69" s="47"/>
    </row>
    <row r="70" spans="1:18">
      <c r="A70" s="40" t="s">
        <v>369</v>
      </c>
      <c r="B70" s="40" t="s">
        <v>257</v>
      </c>
      <c r="C70" s="42" t="s">
        <v>370</v>
      </c>
      <c r="D70" s="44"/>
      <c r="E70" s="44"/>
      <c r="F70" s="44"/>
      <c r="G70" s="44"/>
      <c r="H70" s="44"/>
      <c r="I70" s="44"/>
      <c r="J70" s="41"/>
      <c r="K70" s="41" t="s">
        <v>172</v>
      </c>
      <c r="L70" s="45" t="s">
        <v>371</v>
      </c>
      <c r="M70" s="47"/>
      <c r="N70" s="47"/>
      <c r="O70" s="47"/>
      <c r="P70" s="47"/>
      <c r="Q70" s="47"/>
      <c r="R70" s="47"/>
    </row>
    <row r="71" spans="1:18">
      <c r="A71" s="41"/>
      <c r="B71" s="41" t="s">
        <v>168</v>
      </c>
      <c r="C71" s="45" t="s">
        <v>372</v>
      </c>
      <c r="D71" s="44"/>
      <c r="E71" s="44"/>
      <c r="F71" s="44"/>
      <c r="G71" s="44"/>
      <c r="H71" s="44"/>
      <c r="I71" s="44"/>
      <c r="J71" s="41"/>
      <c r="K71" s="41" t="s">
        <v>199</v>
      </c>
      <c r="L71" s="45" t="s">
        <v>294</v>
      </c>
      <c r="M71" s="47"/>
      <c r="N71" s="47"/>
      <c r="O71" s="47"/>
      <c r="P71" s="47"/>
      <c r="Q71" s="47"/>
      <c r="R71" s="47"/>
    </row>
    <row r="72" spans="1:18">
      <c r="A72" s="41"/>
      <c r="B72" s="41" t="s">
        <v>170</v>
      </c>
      <c r="C72" s="45" t="s">
        <v>373</v>
      </c>
      <c r="D72" s="44"/>
      <c r="E72" s="44"/>
      <c r="F72" s="44"/>
      <c r="G72" s="44"/>
      <c r="H72" s="44"/>
      <c r="I72" s="44"/>
      <c r="J72" s="41"/>
      <c r="K72" s="41" t="s">
        <v>174</v>
      </c>
      <c r="L72" s="45" t="s">
        <v>302</v>
      </c>
      <c r="M72" s="47"/>
      <c r="N72" s="47"/>
      <c r="O72" s="47"/>
      <c r="P72" s="47"/>
      <c r="Q72" s="47"/>
      <c r="R72" s="47"/>
    </row>
    <row r="73" spans="1:18">
      <c r="A73" s="41"/>
      <c r="B73" s="41" t="s">
        <v>172</v>
      </c>
      <c r="C73" s="45" t="s">
        <v>374</v>
      </c>
      <c r="D73" s="44"/>
      <c r="E73" s="44"/>
      <c r="F73" s="44"/>
      <c r="G73" s="44"/>
      <c r="H73" s="44"/>
      <c r="I73" s="44"/>
      <c r="J73" s="41"/>
      <c r="K73" s="41" t="s">
        <v>176</v>
      </c>
      <c r="L73" s="45" t="s">
        <v>375</v>
      </c>
      <c r="M73" s="47"/>
      <c r="N73" s="47"/>
      <c r="O73" s="47"/>
      <c r="P73" s="47"/>
      <c r="Q73" s="47"/>
      <c r="R73" s="47"/>
    </row>
    <row r="74" spans="1:18">
      <c r="A74" s="41"/>
      <c r="B74" s="41" t="s">
        <v>197</v>
      </c>
      <c r="C74" s="45" t="s">
        <v>376</v>
      </c>
      <c r="D74" s="44"/>
      <c r="E74" s="44"/>
      <c r="F74" s="44"/>
      <c r="G74" s="44"/>
      <c r="H74" s="44"/>
      <c r="I74" s="44"/>
      <c r="J74" s="41"/>
      <c r="K74" s="41" t="s">
        <v>178</v>
      </c>
      <c r="L74" s="45" t="s">
        <v>377</v>
      </c>
      <c r="M74" s="47"/>
      <c r="N74" s="47"/>
      <c r="O74" s="47"/>
      <c r="P74" s="47"/>
      <c r="Q74" s="47"/>
      <c r="R74" s="47"/>
    </row>
    <row r="75" spans="1:18">
      <c r="A75" s="40" t="s">
        <v>378</v>
      </c>
      <c r="B75" s="40" t="s">
        <v>257</v>
      </c>
      <c r="C75" s="42" t="s">
        <v>379</v>
      </c>
      <c r="D75" s="44"/>
      <c r="E75" s="44"/>
      <c r="F75" s="44"/>
      <c r="G75" s="44"/>
      <c r="H75" s="44"/>
      <c r="I75" s="44"/>
      <c r="J75" s="41"/>
      <c r="K75" s="41" t="s">
        <v>188</v>
      </c>
      <c r="L75" s="45" t="s">
        <v>296</v>
      </c>
      <c r="M75" s="47"/>
      <c r="N75" s="47"/>
      <c r="O75" s="47"/>
      <c r="P75" s="47"/>
      <c r="Q75" s="47"/>
      <c r="R75" s="47"/>
    </row>
    <row r="76" spans="1:18">
      <c r="A76" s="41"/>
      <c r="B76" s="41" t="s">
        <v>168</v>
      </c>
      <c r="C76" s="45" t="s">
        <v>380</v>
      </c>
      <c r="D76" s="44"/>
      <c r="E76" s="44"/>
      <c r="F76" s="44"/>
      <c r="G76" s="44"/>
      <c r="H76" s="44"/>
      <c r="I76" s="44"/>
      <c r="J76" s="41"/>
      <c r="K76" s="41" t="s">
        <v>381</v>
      </c>
      <c r="L76" s="45" t="s">
        <v>382</v>
      </c>
      <c r="M76" s="47"/>
      <c r="N76" s="47"/>
      <c r="O76" s="47"/>
      <c r="P76" s="47"/>
      <c r="Q76" s="47"/>
      <c r="R76" s="47"/>
    </row>
    <row r="77" spans="1:18">
      <c r="A77" s="41"/>
      <c r="B77" s="41" t="s">
        <v>170</v>
      </c>
      <c r="C77" s="45" t="s">
        <v>383</v>
      </c>
      <c r="D77" s="44"/>
      <c r="E77" s="44"/>
      <c r="F77" s="44"/>
      <c r="G77" s="44"/>
      <c r="H77" s="44"/>
      <c r="I77" s="44"/>
      <c r="J77" s="41"/>
      <c r="K77" s="41" t="s">
        <v>384</v>
      </c>
      <c r="L77" s="45" t="s">
        <v>385</v>
      </c>
      <c r="M77" s="47"/>
      <c r="N77" s="47"/>
      <c r="O77" s="47"/>
      <c r="P77" s="47"/>
      <c r="Q77" s="47"/>
      <c r="R77" s="47"/>
    </row>
    <row r="78" spans="1:18">
      <c r="A78" s="40" t="s">
        <v>386</v>
      </c>
      <c r="B78" s="40" t="s">
        <v>257</v>
      </c>
      <c r="C78" s="42" t="s">
        <v>387</v>
      </c>
      <c r="D78" s="44"/>
      <c r="E78" s="44"/>
      <c r="F78" s="44"/>
      <c r="G78" s="44"/>
      <c r="H78" s="44"/>
      <c r="I78" s="44"/>
      <c r="J78" s="41"/>
      <c r="K78" s="41" t="s">
        <v>388</v>
      </c>
      <c r="L78" s="45" t="s">
        <v>389</v>
      </c>
      <c r="M78" s="47"/>
      <c r="N78" s="47"/>
      <c r="O78" s="47"/>
      <c r="P78" s="47"/>
      <c r="Q78" s="47"/>
      <c r="R78" s="47"/>
    </row>
    <row r="79" spans="1:18">
      <c r="A79" s="41"/>
      <c r="B79" s="41" t="s">
        <v>174</v>
      </c>
      <c r="C79" s="45" t="s">
        <v>390</v>
      </c>
      <c r="D79" s="44"/>
      <c r="E79" s="44"/>
      <c r="F79" s="44"/>
      <c r="G79" s="44"/>
      <c r="H79" s="44"/>
      <c r="I79" s="44"/>
      <c r="J79" s="41"/>
      <c r="K79" s="41" t="s">
        <v>192</v>
      </c>
      <c r="L79" s="45" t="s">
        <v>391</v>
      </c>
      <c r="M79" s="47"/>
      <c r="N79" s="47"/>
      <c r="O79" s="47"/>
      <c r="P79" s="47"/>
      <c r="Q79" s="47"/>
      <c r="R79" s="47"/>
    </row>
    <row r="80" spans="1:18">
      <c r="A80" s="41"/>
      <c r="B80" s="41" t="s">
        <v>176</v>
      </c>
      <c r="C80" s="45" t="s">
        <v>392</v>
      </c>
      <c r="D80" s="44"/>
      <c r="E80" s="44"/>
      <c r="F80" s="44"/>
      <c r="G80" s="44"/>
      <c r="H80" s="44"/>
      <c r="I80" s="44"/>
      <c r="J80" s="40" t="s">
        <v>393</v>
      </c>
      <c r="K80" s="40" t="s">
        <v>257</v>
      </c>
      <c r="L80" s="42" t="s">
        <v>394</v>
      </c>
      <c r="M80" s="46">
        <f>SUM(M81:M96)</f>
        <v>0</v>
      </c>
      <c r="N80" s="46">
        <f t="shared" ref="N80" si="21">SUM(N81:N96)</f>
        <v>0</v>
      </c>
      <c r="O80" s="46">
        <f>SUM(O81:O96)</f>
        <v>0</v>
      </c>
      <c r="P80" s="47"/>
      <c r="Q80" s="47"/>
      <c r="R80" s="47"/>
    </row>
    <row r="81" spans="1:18">
      <c r="A81" s="41"/>
      <c r="B81" s="41" t="s">
        <v>178</v>
      </c>
      <c r="C81" s="45" t="s">
        <v>395</v>
      </c>
      <c r="D81" s="44"/>
      <c r="E81" s="44"/>
      <c r="F81" s="44"/>
      <c r="G81" s="44"/>
      <c r="H81" s="44"/>
      <c r="I81" s="44"/>
      <c r="J81" s="41"/>
      <c r="K81" s="41" t="s">
        <v>168</v>
      </c>
      <c r="L81" s="45" t="s">
        <v>366</v>
      </c>
      <c r="M81" s="47"/>
      <c r="N81" s="47"/>
      <c r="O81" s="47"/>
      <c r="P81" s="47"/>
      <c r="Q81" s="47"/>
      <c r="R81" s="47"/>
    </row>
    <row r="82" spans="1:18">
      <c r="A82" s="41"/>
      <c r="B82" s="41" t="s">
        <v>192</v>
      </c>
      <c r="C82" s="45" t="s">
        <v>387</v>
      </c>
      <c r="D82" s="44"/>
      <c r="E82" s="44"/>
      <c r="F82" s="44"/>
      <c r="G82" s="44"/>
      <c r="H82" s="44"/>
      <c r="I82" s="44"/>
      <c r="J82" s="41"/>
      <c r="K82" s="41" t="s">
        <v>170</v>
      </c>
      <c r="L82" s="45" t="s">
        <v>368</v>
      </c>
      <c r="M82" s="47"/>
      <c r="N82" s="47"/>
      <c r="O82" s="47"/>
      <c r="P82" s="47"/>
      <c r="Q82" s="47"/>
      <c r="R82" s="47"/>
    </row>
    <row r="83" spans="1:18">
      <c r="A83" s="48"/>
      <c r="B83" s="48"/>
      <c r="C83" s="48"/>
      <c r="D83" s="47"/>
      <c r="E83" s="47"/>
      <c r="F83" s="47"/>
      <c r="G83" s="47"/>
      <c r="H83" s="47"/>
      <c r="I83" s="47"/>
      <c r="J83" s="48"/>
      <c r="K83" s="48" t="s">
        <v>172</v>
      </c>
      <c r="L83" s="48" t="s">
        <v>371</v>
      </c>
      <c r="M83" s="47"/>
      <c r="N83" s="47"/>
      <c r="O83" s="47"/>
      <c r="P83" s="47"/>
      <c r="Q83" s="47"/>
      <c r="R83" s="47"/>
    </row>
    <row r="84" spans="1:18">
      <c r="A84" s="48"/>
      <c r="B84" s="48"/>
      <c r="C84" s="48"/>
      <c r="D84" s="47"/>
      <c r="E84" s="47"/>
      <c r="F84" s="47"/>
      <c r="G84" s="47"/>
      <c r="H84" s="47"/>
      <c r="I84" s="47"/>
      <c r="J84" s="48"/>
      <c r="K84" s="48" t="s">
        <v>199</v>
      </c>
      <c r="L84" s="48" t="s">
        <v>294</v>
      </c>
      <c r="M84" s="47"/>
      <c r="N84" s="47"/>
      <c r="O84" s="47"/>
      <c r="P84" s="47"/>
      <c r="Q84" s="47"/>
      <c r="R84" s="47"/>
    </row>
    <row r="85" spans="1:18">
      <c r="A85" s="48"/>
      <c r="B85" s="48"/>
      <c r="C85" s="48"/>
      <c r="D85" s="47"/>
      <c r="E85" s="47"/>
      <c r="F85" s="47"/>
      <c r="G85" s="47"/>
      <c r="H85" s="47"/>
      <c r="I85" s="47"/>
      <c r="J85" s="48"/>
      <c r="K85" s="48" t="s">
        <v>174</v>
      </c>
      <c r="L85" s="48" t="s">
        <v>302</v>
      </c>
      <c r="M85" s="47"/>
      <c r="N85" s="47"/>
      <c r="O85" s="47"/>
      <c r="P85" s="47"/>
      <c r="Q85" s="47"/>
      <c r="R85" s="47"/>
    </row>
    <row r="86" spans="1:18">
      <c r="A86" s="48"/>
      <c r="B86" s="48"/>
      <c r="C86" s="48"/>
      <c r="D86" s="47"/>
      <c r="E86" s="47"/>
      <c r="F86" s="47"/>
      <c r="G86" s="47"/>
      <c r="H86" s="47"/>
      <c r="I86" s="47"/>
      <c r="J86" s="48"/>
      <c r="K86" s="48" t="s">
        <v>176</v>
      </c>
      <c r="L86" s="48" t="s">
        <v>375</v>
      </c>
      <c r="M86" s="47"/>
      <c r="N86" s="47"/>
      <c r="O86" s="47"/>
      <c r="P86" s="47"/>
      <c r="Q86" s="47"/>
      <c r="R86" s="47"/>
    </row>
    <row r="87" spans="1:18">
      <c r="A87" s="48"/>
      <c r="B87" s="48"/>
      <c r="C87" s="48"/>
      <c r="D87" s="47"/>
      <c r="E87" s="47"/>
      <c r="F87" s="47"/>
      <c r="G87" s="47"/>
      <c r="H87" s="47"/>
      <c r="I87" s="47"/>
      <c r="J87" s="48"/>
      <c r="K87" s="48" t="s">
        <v>178</v>
      </c>
      <c r="L87" s="48" t="s">
        <v>377</v>
      </c>
      <c r="M87" s="47"/>
      <c r="N87" s="47"/>
      <c r="O87" s="47"/>
      <c r="P87" s="47"/>
      <c r="Q87" s="47"/>
      <c r="R87" s="47"/>
    </row>
    <row r="88" spans="1:18">
      <c r="A88" s="48"/>
      <c r="B88" s="48"/>
      <c r="C88" s="48"/>
      <c r="D88" s="47"/>
      <c r="E88" s="47"/>
      <c r="F88" s="47"/>
      <c r="G88" s="47"/>
      <c r="H88" s="47"/>
      <c r="I88" s="47"/>
      <c r="J88" s="48"/>
      <c r="K88" s="48" t="s">
        <v>180</v>
      </c>
      <c r="L88" s="48" t="s">
        <v>396</v>
      </c>
      <c r="M88" s="47"/>
      <c r="N88" s="47"/>
      <c r="O88" s="47"/>
      <c r="P88" s="47"/>
      <c r="Q88" s="47"/>
      <c r="R88" s="47"/>
    </row>
    <row r="89" spans="1:18">
      <c r="A89" s="48"/>
      <c r="B89" s="48"/>
      <c r="C89" s="48"/>
      <c r="D89" s="47"/>
      <c r="E89" s="47"/>
      <c r="F89" s="47"/>
      <c r="G89" s="47"/>
      <c r="H89" s="47"/>
      <c r="I89" s="47"/>
      <c r="J89" s="48"/>
      <c r="K89" s="48" t="s">
        <v>182</v>
      </c>
      <c r="L89" s="48" t="s">
        <v>397</v>
      </c>
      <c r="M89" s="47"/>
      <c r="N89" s="47"/>
      <c r="O89" s="47"/>
      <c r="P89" s="47"/>
      <c r="Q89" s="47"/>
      <c r="R89" s="47"/>
    </row>
    <row r="90" spans="1:18">
      <c r="A90" s="48"/>
      <c r="B90" s="48"/>
      <c r="C90" s="48"/>
      <c r="D90" s="47"/>
      <c r="E90" s="47"/>
      <c r="F90" s="47"/>
      <c r="G90" s="47"/>
      <c r="H90" s="47"/>
      <c r="I90" s="47"/>
      <c r="J90" s="48"/>
      <c r="K90" s="48" t="s">
        <v>184</v>
      </c>
      <c r="L90" s="48" t="s">
        <v>398</v>
      </c>
      <c r="M90" s="47"/>
      <c r="N90" s="47"/>
      <c r="O90" s="47"/>
      <c r="P90" s="47"/>
      <c r="Q90" s="47"/>
      <c r="R90" s="47"/>
    </row>
    <row r="91" spans="1:18">
      <c r="A91" s="48"/>
      <c r="B91" s="48"/>
      <c r="C91" s="48"/>
      <c r="D91" s="47"/>
      <c r="E91" s="47"/>
      <c r="F91" s="47"/>
      <c r="G91" s="47"/>
      <c r="H91" s="47"/>
      <c r="I91" s="47"/>
      <c r="J91" s="48"/>
      <c r="K91" s="48" t="s">
        <v>186</v>
      </c>
      <c r="L91" s="48" t="s">
        <v>399</v>
      </c>
      <c r="M91" s="47"/>
      <c r="N91" s="47"/>
      <c r="O91" s="47"/>
      <c r="P91" s="47"/>
      <c r="Q91" s="47"/>
      <c r="R91" s="47"/>
    </row>
    <row r="92" spans="1:18">
      <c r="A92" s="48"/>
      <c r="B92" s="48"/>
      <c r="C92" s="48"/>
      <c r="D92" s="47"/>
      <c r="E92" s="47"/>
      <c r="F92" s="47"/>
      <c r="G92" s="47"/>
      <c r="H92" s="47"/>
      <c r="I92" s="47"/>
      <c r="J92" s="48"/>
      <c r="K92" s="48" t="s">
        <v>188</v>
      </c>
      <c r="L92" s="48" t="s">
        <v>296</v>
      </c>
      <c r="M92" s="47"/>
      <c r="N92" s="47"/>
      <c r="O92" s="47"/>
      <c r="P92" s="47"/>
      <c r="Q92" s="47"/>
      <c r="R92" s="47"/>
    </row>
    <row r="93" spans="1:18">
      <c r="A93" s="48"/>
      <c r="B93" s="48"/>
      <c r="C93" s="48"/>
      <c r="D93" s="47"/>
      <c r="E93" s="47"/>
      <c r="F93" s="47"/>
      <c r="G93" s="47"/>
      <c r="H93" s="47"/>
      <c r="I93" s="47"/>
      <c r="J93" s="48"/>
      <c r="K93" s="48" t="s">
        <v>381</v>
      </c>
      <c r="L93" s="48" t="s">
        <v>382</v>
      </c>
      <c r="M93" s="47"/>
      <c r="N93" s="47"/>
      <c r="O93" s="47"/>
      <c r="P93" s="47"/>
      <c r="Q93" s="47"/>
      <c r="R93" s="47"/>
    </row>
    <row r="94" spans="1:18">
      <c r="A94" s="48"/>
      <c r="B94" s="48"/>
      <c r="C94" s="48"/>
      <c r="D94" s="47"/>
      <c r="E94" s="47"/>
      <c r="F94" s="47"/>
      <c r="G94" s="47"/>
      <c r="H94" s="47"/>
      <c r="I94" s="47"/>
      <c r="J94" s="48"/>
      <c r="K94" s="48" t="s">
        <v>384</v>
      </c>
      <c r="L94" s="48" t="s">
        <v>385</v>
      </c>
      <c r="M94" s="47"/>
      <c r="N94" s="47"/>
      <c r="O94" s="47"/>
      <c r="P94" s="47"/>
      <c r="Q94" s="47"/>
      <c r="R94" s="47"/>
    </row>
    <row r="95" spans="1:18">
      <c r="A95" s="48"/>
      <c r="B95" s="48"/>
      <c r="C95" s="48"/>
      <c r="D95" s="47"/>
      <c r="E95" s="47"/>
      <c r="F95" s="47"/>
      <c r="G95" s="47"/>
      <c r="H95" s="47"/>
      <c r="I95" s="47"/>
      <c r="J95" s="48"/>
      <c r="K95" s="48" t="s">
        <v>388</v>
      </c>
      <c r="L95" s="48" t="s">
        <v>389</v>
      </c>
      <c r="M95" s="47"/>
      <c r="N95" s="47"/>
      <c r="O95" s="47"/>
      <c r="P95" s="47"/>
      <c r="Q95" s="47"/>
      <c r="R95" s="47"/>
    </row>
    <row r="96" spans="1:18">
      <c r="A96" s="48"/>
      <c r="B96" s="48"/>
      <c r="C96" s="48"/>
      <c r="D96" s="47"/>
      <c r="E96" s="47"/>
      <c r="F96" s="47"/>
      <c r="G96" s="47"/>
      <c r="H96" s="47"/>
      <c r="I96" s="47"/>
      <c r="J96" s="48"/>
      <c r="K96" s="48" t="s">
        <v>192</v>
      </c>
      <c r="L96" s="48" t="s">
        <v>304</v>
      </c>
      <c r="M96" s="47"/>
      <c r="N96" s="47"/>
      <c r="O96" s="47"/>
      <c r="P96" s="47"/>
      <c r="Q96" s="47"/>
      <c r="R96" s="47"/>
    </row>
    <row r="97" spans="1:18">
      <c r="A97" s="48"/>
      <c r="B97" s="48"/>
      <c r="C97" s="48"/>
      <c r="D97" s="47"/>
      <c r="E97" s="47"/>
      <c r="F97" s="47"/>
      <c r="G97" s="47"/>
      <c r="H97" s="47"/>
      <c r="I97" s="47"/>
      <c r="J97" s="50" t="s">
        <v>400</v>
      </c>
      <c r="K97" s="50" t="s">
        <v>257</v>
      </c>
      <c r="L97" s="50" t="s">
        <v>401</v>
      </c>
      <c r="M97" s="47"/>
      <c r="N97" s="47"/>
      <c r="O97" s="47"/>
      <c r="P97" s="47"/>
      <c r="Q97" s="47"/>
      <c r="R97" s="47"/>
    </row>
    <row r="98" spans="1:18">
      <c r="A98" s="48"/>
      <c r="B98" s="48"/>
      <c r="C98" s="48"/>
      <c r="D98" s="47"/>
      <c r="E98" s="47"/>
      <c r="F98" s="47"/>
      <c r="G98" s="47"/>
      <c r="H98" s="47"/>
      <c r="I98" s="47"/>
      <c r="J98" s="48"/>
      <c r="K98" s="48" t="s">
        <v>168</v>
      </c>
      <c r="L98" s="48" t="s">
        <v>402</v>
      </c>
      <c r="M98" s="47"/>
      <c r="N98" s="47"/>
      <c r="O98" s="47"/>
      <c r="P98" s="47"/>
      <c r="Q98" s="47"/>
      <c r="R98" s="47"/>
    </row>
    <row r="99" spans="1:18">
      <c r="A99" s="48"/>
      <c r="B99" s="48"/>
      <c r="C99" s="48"/>
      <c r="D99" s="47"/>
      <c r="E99" s="47"/>
      <c r="F99" s="47"/>
      <c r="G99" s="47"/>
      <c r="H99" s="47"/>
      <c r="I99" s="47"/>
      <c r="J99" s="48"/>
      <c r="K99" s="48" t="s">
        <v>192</v>
      </c>
      <c r="L99" s="48" t="s">
        <v>329</v>
      </c>
      <c r="M99" s="47"/>
      <c r="N99" s="47"/>
      <c r="O99" s="47"/>
      <c r="P99" s="47"/>
      <c r="Q99" s="47"/>
      <c r="R99" s="47"/>
    </row>
    <row r="100" spans="1:18">
      <c r="A100" s="48"/>
      <c r="B100" s="48"/>
      <c r="C100" s="48"/>
      <c r="D100" s="47"/>
      <c r="E100" s="47"/>
      <c r="F100" s="47"/>
      <c r="G100" s="47"/>
      <c r="H100" s="47"/>
      <c r="I100" s="47"/>
      <c r="J100" s="50" t="s">
        <v>403</v>
      </c>
      <c r="K100" s="50" t="s">
        <v>257</v>
      </c>
      <c r="L100" s="50" t="s">
        <v>324</v>
      </c>
      <c r="M100" s="47"/>
      <c r="N100" s="47"/>
      <c r="O100" s="47"/>
      <c r="P100" s="47"/>
      <c r="Q100" s="47"/>
      <c r="R100" s="47"/>
    </row>
    <row r="101" spans="1:18">
      <c r="A101" s="48"/>
      <c r="B101" s="48"/>
      <c r="C101" s="48"/>
      <c r="D101" s="47"/>
      <c r="E101" s="47"/>
      <c r="F101" s="47"/>
      <c r="G101" s="47"/>
      <c r="H101" s="47"/>
      <c r="I101" s="47"/>
      <c r="J101" s="48"/>
      <c r="K101" s="48" t="s">
        <v>168</v>
      </c>
      <c r="L101" s="48" t="s">
        <v>402</v>
      </c>
      <c r="M101" s="47"/>
      <c r="N101" s="47"/>
      <c r="O101" s="47"/>
      <c r="P101" s="47"/>
      <c r="Q101" s="47"/>
      <c r="R101" s="47"/>
    </row>
    <row r="102" spans="1:18">
      <c r="A102" s="48"/>
      <c r="B102" s="48"/>
      <c r="C102" s="48"/>
      <c r="D102" s="47"/>
      <c r="E102" s="47"/>
      <c r="F102" s="47"/>
      <c r="G102" s="47"/>
      <c r="H102" s="47"/>
      <c r="I102" s="47"/>
      <c r="J102" s="48"/>
      <c r="K102" s="48" t="s">
        <v>172</v>
      </c>
      <c r="L102" s="48" t="s">
        <v>404</v>
      </c>
      <c r="M102" s="47"/>
      <c r="N102" s="47"/>
      <c r="O102" s="47"/>
      <c r="P102" s="47"/>
      <c r="Q102" s="47"/>
      <c r="R102" s="47"/>
    </row>
    <row r="103" spans="1:18">
      <c r="A103" s="48"/>
      <c r="B103" s="48"/>
      <c r="C103" s="48"/>
      <c r="D103" s="47"/>
      <c r="E103" s="47"/>
      <c r="F103" s="47"/>
      <c r="G103" s="47"/>
      <c r="H103" s="47"/>
      <c r="I103" s="47"/>
      <c r="J103" s="48"/>
      <c r="K103" s="48" t="s">
        <v>197</v>
      </c>
      <c r="L103" s="48" t="s">
        <v>325</v>
      </c>
      <c r="M103" s="47"/>
      <c r="N103" s="47"/>
      <c r="O103" s="47"/>
      <c r="P103" s="47"/>
      <c r="Q103" s="47"/>
      <c r="R103" s="47"/>
    </row>
    <row r="104" spans="1:18">
      <c r="A104" s="48"/>
      <c r="B104" s="48"/>
      <c r="C104" s="48"/>
      <c r="D104" s="47"/>
      <c r="E104" s="47"/>
      <c r="F104" s="47"/>
      <c r="G104" s="47"/>
      <c r="H104" s="47"/>
      <c r="I104" s="47"/>
      <c r="J104" s="48"/>
      <c r="K104" s="48" t="s">
        <v>199</v>
      </c>
      <c r="L104" s="48" t="s">
        <v>327</v>
      </c>
      <c r="M104" s="47"/>
      <c r="N104" s="47"/>
      <c r="O104" s="47"/>
      <c r="P104" s="47"/>
      <c r="Q104" s="47"/>
      <c r="R104" s="47"/>
    </row>
    <row r="105" spans="1:18">
      <c r="A105" s="48"/>
      <c r="B105" s="48"/>
      <c r="C105" s="48"/>
      <c r="D105" s="47"/>
      <c r="E105" s="47"/>
      <c r="F105" s="47"/>
      <c r="G105" s="47"/>
      <c r="H105" s="47"/>
      <c r="I105" s="47"/>
      <c r="J105" s="48"/>
      <c r="K105" s="48" t="s">
        <v>192</v>
      </c>
      <c r="L105" s="48" t="s">
        <v>329</v>
      </c>
      <c r="M105" s="47"/>
      <c r="N105" s="47"/>
      <c r="O105" s="47"/>
      <c r="P105" s="47"/>
      <c r="Q105" s="47"/>
      <c r="R105" s="47"/>
    </row>
    <row r="106" spans="1:18">
      <c r="A106" s="48"/>
      <c r="B106" s="48"/>
      <c r="C106" s="48"/>
      <c r="D106" s="47"/>
      <c r="E106" s="47"/>
      <c r="F106" s="47"/>
      <c r="G106" s="47"/>
      <c r="H106" s="47"/>
      <c r="I106" s="47"/>
      <c r="J106" s="50" t="s">
        <v>405</v>
      </c>
      <c r="K106" s="50" t="s">
        <v>257</v>
      </c>
      <c r="L106" s="50" t="s">
        <v>349</v>
      </c>
      <c r="M106" s="47"/>
      <c r="N106" s="47"/>
      <c r="O106" s="47"/>
      <c r="P106" s="47"/>
      <c r="Q106" s="47"/>
      <c r="R106" s="47"/>
    </row>
    <row r="107" spans="1:18">
      <c r="A107" s="48"/>
      <c r="B107" s="48"/>
      <c r="C107" s="48"/>
      <c r="D107" s="47"/>
      <c r="E107" s="47"/>
      <c r="F107" s="47"/>
      <c r="G107" s="47"/>
      <c r="H107" s="47"/>
      <c r="I107" s="47"/>
      <c r="J107" s="48"/>
      <c r="K107" s="48" t="s">
        <v>170</v>
      </c>
      <c r="L107" s="48" t="s">
        <v>351</v>
      </c>
      <c r="M107" s="47"/>
      <c r="N107" s="47"/>
      <c r="O107" s="47"/>
      <c r="P107" s="47"/>
      <c r="Q107" s="47"/>
      <c r="R107" s="47"/>
    </row>
    <row r="108" spans="1:18">
      <c r="A108" s="48"/>
      <c r="B108" s="48"/>
      <c r="C108" s="48"/>
      <c r="D108" s="47"/>
      <c r="E108" s="47"/>
      <c r="F108" s="47"/>
      <c r="G108" s="47"/>
      <c r="H108" s="47"/>
      <c r="I108" s="47"/>
      <c r="J108" s="48"/>
      <c r="K108" s="48" t="s">
        <v>172</v>
      </c>
      <c r="L108" s="48" t="s">
        <v>352</v>
      </c>
      <c r="M108" s="47"/>
      <c r="N108" s="47"/>
      <c r="O108" s="47"/>
      <c r="P108" s="47"/>
      <c r="Q108" s="47"/>
      <c r="R108" s="47"/>
    </row>
    <row r="109" spans="1:18">
      <c r="A109" s="48"/>
      <c r="B109" s="48"/>
      <c r="C109" s="48"/>
      <c r="D109" s="47"/>
      <c r="E109" s="47"/>
      <c r="F109" s="47"/>
      <c r="G109" s="47"/>
      <c r="H109" s="47"/>
      <c r="I109" s="47"/>
      <c r="J109" s="50" t="s">
        <v>406</v>
      </c>
      <c r="K109" s="50" t="s">
        <v>257</v>
      </c>
      <c r="L109" s="50" t="s">
        <v>387</v>
      </c>
      <c r="M109" s="47"/>
      <c r="N109" s="47"/>
      <c r="O109" s="47"/>
      <c r="P109" s="47"/>
      <c r="Q109" s="47"/>
      <c r="R109" s="47"/>
    </row>
    <row r="110" spans="1:18">
      <c r="A110" s="48"/>
      <c r="B110" s="48"/>
      <c r="C110" s="48"/>
      <c r="D110" s="47"/>
      <c r="E110" s="47"/>
      <c r="F110" s="47"/>
      <c r="G110" s="47"/>
      <c r="H110" s="47"/>
      <c r="I110" s="47"/>
      <c r="J110" s="48"/>
      <c r="K110" s="48" t="s">
        <v>174</v>
      </c>
      <c r="L110" s="48" t="s">
        <v>390</v>
      </c>
      <c r="M110" s="47"/>
      <c r="N110" s="47"/>
      <c r="O110" s="47"/>
      <c r="P110" s="47"/>
      <c r="Q110" s="47"/>
      <c r="R110" s="47"/>
    </row>
    <row r="111" spans="1:18">
      <c r="A111" s="48"/>
      <c r="B111" s="48"/>
      <c r="C111" s="48"/>
      <c r="D111" s="47"/>
      <c r="E111" s="47"/>
      <c r="F111" s="47"/>
      <c r="G111" s="47"/>
      <c r="H111" s="47"/>
      <c r="I111" s="47"/>
      <c r="J111" s="48"/>
      <c r="K111" s="48" t="s">
        <v>176</v>
      </c>
      <c r="L111" s="48" t="s">
        <v>392</v>
      </c>
      <c r="M111" s="47"/>
      <c r="N111" s="47"/>
      <c r="O111" s="47"/>
      <c r="P111" s="47"/>
      <c r="Q111" s="47"/>
      <c r="R111" s="47"/>
    </row>
    <row r="112" spans="1:18">
      <c r="A112" s="48"/>
      <c r="B112" s="48"/>
      <c r="C112" s="48"/>
      <c r="D112" s="47"/>
      <c r="E112" s="47"/>
      <c r="F112" s="47"/>
      <c r="G112" s="47"/>
      <c r="H112" s="47"/>
      <c r="I112" s="47"/>
      <c r="J112" s="48"/>
      <c r="K112" s="48" t="s">
        <v>178</v>
      </c>
      <c r="L112" s="48" t="s">
        <v>395</v>
      </c>
      <c r="M112" s="47"/>
      <c r="N112" s="47"/>
      <c r="O112" s="47"/>
      <c r="P112" s="47"/>
      <c r="Q112" s="47"/>
      <c r="R112" s="47"/>
    </row>
    <row r="113" spans="1:18">
      <c r="A113" s="48"/>
      <c r="B113" s="48"/>
      <c r="C113" s="48"/>
      <c r="D113" s="47"/>
      <c r="E113" s="47"/>
      <c r="F113" s="47"/>
      <c r="G113" s="47"/>
      <c r="H113" s="47"/>
      <c r="I113" s="47"/>
      <c r="J113" s="48"/>
      <c r="K113" s="48" t="s">
        <v>192</v>
      </c>
      <c r="L113" s="48" t="s">
        <v>387</v>
      </c>
      <c r="M113" s="47"/>
      <c r="N113" s="47"/>
      <c r="O113" s="47"/>
      <c r="P113" s="47"/>
      <c r="Q113" s="47"/>
      <c r="R113" s="47"/>
    </row>
    <row r="114" spans="1:18">
      <c r="A114" s="162" t="s">
        <v>38</v>
      </c>
      <c r="B114" s="162"/>
      <c r="C114" s="162"/>
      <c r="D114" s="12">
        <f>D8+D13+D24+D53</f>
        <v>927.87</v>
      </c>
      <c r="E114" s="12">
        <f t="shared" ref="E114" si="22">E8+E13+E24+E53</f>
        <v>927.87</v>
      </c>
      <c r="F114" s="12">
        <f>F8+F13+F24+F53</f>
        <v>0</v>
      </c>
      <c r="G114" s="16"/>
      <c r="H114" s="16"/>
      <c r="I114" s="16"/>
      <c r="J114" s="162" t="s">
        <v>38</v>
      </c>
      <c r="K114" s="162"/>
      <c r="L114" s="162"/>
      <c r="M114" s="51">
        <f>SUM(M8+M22+M50+M80)</f>
        <v>927.87</v>
      </c>
      <c r="N114" s="51">
        <f t="shared" ref="N114" si="23">SUM(N8+N22+N50+N80)</f>
        <v>927.87</v>
      </c>
      <c r="O114" s="51">
        <f>SUM(O8+O22+O50+O80)</f>
        <v>0</v>
      </c>
      <c r="P114" s="16"/>
      <c r="Q114" s="16"/>
      <c r="R114" s="16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2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A12" sqref="A12:E12"/>
    </sheetView>
  </sheetViews>
  <sheetFormatPr defaultColWidth="9" defaultRowHeight="13.5"/>
  <cols>
    <col min="1" max="1" width="31.375" style="29" customWidth="1"/>
    <col min="2" max="2" width="21.25" style="29" customWidth="1"/>
    <col min="3" max="3" width="21.375" style="29" customWidth="1"/>
    <col min="4" max="4" width="24.875" style="29" customWidth="1"/>
    <col min="5" max="5" width="23.5" style="29" customWidth="1"/>
    <col min="6" max="8" width="11.625" style="29" customWidth="1"/>
    <col min="9" max="16384" width="9" style="29"/>
  </cols>
  <sheetData>
    <row r="1" spans="1:8" ht="39.950000000000003" customHeight="1">
      <c r="A1" s="103" t="s">
        <v>407</v>
      </c>
      <c r="B1" s="103"/>
      <c r="C1" s="103"/>
      <c r="D1" s="103"/>
      <c r="E1" s="103"/>
      <c r="F1" s="30"/>
      <c r="G1" s="30"/>
      <c r="H1" s="30"/>
    </row>
    <row r="2" spans="1:8" ht="3" customHeight="1"/>
    <row r="3" spans="1:8" s="27" customFormat="1" ht="28.5" customHeight="1">
      <c r="A3" s="31" t="s">
        <v>408</v>
      </c>
      <c r="B3" s="31"/>
      <c r="C3" s="31"/>
      <c r="D3" s="31"/>
      <c r="E3" s="32" t="s">
        <v>40</v>
      </c>
    </row>
    <row r="4" spans="1:8" ht="30" customHeight="1">
      <c r="A4" s="165" t="s">
        <v>409</v>
      </c>
      <c r="B4" s="165" t="s">
        <v>410</v>
      </c>
      <c r="C4" s="165" t="s">
        <v>411</v>
      </c>
      <c r="D4" s="163" t="s">
        <v>412</v>
      </c>
      <c r="E4" s="163"/>
    </row>
    <row r="5" spans="1:8" ht="30" customHeight="1">
      <c r="A5" s="166"/>
      <c r="B5" s="166"/>
      <c r="C5" s="166"/>
      <c r="D5" s="33" t="s">
        <v>413</v>
      </c>
      <c r="E5" s="33" t="s">
        <v>414</v>
      </c>
    </row>
    <row r="6" spans="1:8" ht="30" customHeight="1">
      <c r="A6" s="34" t="s">
        <v>65</v>
      </c>
      <c r="B6" s="34">
        <v>1.69</v>
      </c>
      <c r="C6" s="34">
        <v>1.71</v>
      </c>
      <c r="D6" s="34">
        <f>B6-C6</f>
        <v>-2.0000000000000018E-2</v>
      </c>
      <c r="E6" s="37">
        <f>D6/C6</f>
        <v>-1.169590643274855E-2</v>
      </c>
    </row>
    <row r="7" spans="1:8" ht="30" customHeight="1">
      <c r="A7" s="35" t="s">
        <v>415</v>
      </c>
      <c r="B7" s="35"/>
      <c r="C7" s="35"/>
      <c r="D7" s="35"/>
      <c r="E7" s="36"/>
    </row>
    <row r="8" spans="1:8" s="28" customFormat="1" ht="30" customHeight="1">
      <c r="A8" s="34" t="s">
        <v>416</v>
      </c>
      <c r="B8" s="34">
        <v>1.69</v>
      </c>
      <c r="C8" s="34">
        <v>1.71</v>
      </c>
      <c r="D8" s="34">
        <f>B8-C8</f>
        <v>-2.0000000000000018E-2</v>
      </c>
      <c r="E8" s="37">
        <f>D8/C8</f>
        <v>-1.169590643274855E-2</v>
      </c>
    </row>
    <row r="9" spans="1:8" ht="30" customHeight="1">
      <c r="A9" s="35" t="s">
        <v>417</v>
      </c>
      <c r="B9" s="35"/>
      <c r="C9" s="35"/>
      <c r="D9" s="35"/>
      <c r="E9" s="36"/>
    </row>
    <row r="10" spans="1:8" ht="30" customHeight="1">
      <c r="A10" s="35" t="s">
        <v>418</v>
      </c>
      <c r="B10" s="35"/>
      <c r="C10" s="35"/>
      <c r="D10" s="35"/>
      <c r="E10" s="36"/>
    </row>
    <row r="11" spans="1:8" ht="30" customHeight="1">
      <c r="A11" s="35" t="s">
        <v>419</v>
      </c>
      <c r="B11" s="35"/>
      <c r="C11" s="35"/>
      <c r="D11" s="35"/>
      <c r="E11" s="36"/>
    </row>
    <row r="12" spans="1:8" ht="132" customHeight="1">
      <c r="A12" s="176" t="s">
        <v>445</v>
      </c>
      <c r="B12" s="164"/>
      <c r="C12" s="164"/>
      <c r="D12" s="164"/>
      <c r="E12" s="164"/>
    </row>
  </sheetData>
  <mergeCells count="6">
    <mergeCell ref="A1:E1"/>
    <mergeCell ref="D4:E4"/>
    <mergeCell ref="A12:E12"/>
    <mergeCell ref="A4:A5"/>
    <mergeCell ref="B4:B5"/>
    <mergeCell ref="C4:C5"/>
  </mergeCells>
  <phoneticPr fontId="22" type="noConversion"/>
  <pageMargins left="0.75138888888888899" right="0.75138888888888899" top="1" bottom="1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lyz</dc:creator>
  <cp:lastModifiedBy>Administrator</cp:lastModifiedBy>
  <dcterms:created xsi:type="dcterms:W3CDTF">2018-02-22T20:11:52Z</dcterms:created>
  <dcterms:modified xsi:type="dcterms:W3CDTF">2018-02-25T03:29:41Z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