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Default Extension="vml" ContentType="application/vnd.openxmlformats-officedocument.vmlDrawing"/>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65" tabRatio="883" activeTab="19"/>
  </bookViews>
  <sheets>
    <sheet name="1-1" sheetId="1" r:id="rId1"/>
    <sheet name="Sheet2" sheetId="2" state="hidden" r:id="rId2"/>
    <sheet name="1-2" sheetId="3" r:id="rId3"/>
    <sheet name="1-3" sheetId="4" r:id="rId4"/>
    <sheet name="1-4" sheetId="5" r:id="rId5"/>
    <sheet name="1-5" sheetId="6" r:id="rId6"/>
    <sheet name="1-6" sheetId="7" r:id="rId7"/>
    <sheet name="1-7" sheetId="8" r:id="rId8"/>
    <sheet name="1-12" sheetId="9" r:id="rId9"/>
    <sheet name="1-13" sheetId="10" r:id="rId10"/>
    <sheet name="2-1" sheetId="11" r:id="rId11"/>
    <sheet name="2-2" sheetId="12" r:id="rId12"/>
    <sheet name="2-4" sheetId="13" r:id="rId13"/>
    <sheet name="2-5" sheetId="14" r:id="rId14"/>
    <sheet name="2-6" sheetId="15" r:id="rId15"/>
    <sheet name="3-1" sheetId="16" r:id="rId16"/>
    <sheet name="3-2" sheetId="17" r:id="rId17"/>
    <sheet name="4-1" sheetId="18" r:id="rId18"/>
    <sheet name="4-2" sheetId="19" r:id="rId19"/>
    <sheet name="5-1" sheetId="20" r:id="rId20"/>
    <sheet name="Sheet1" sheetId="21" r:id="rId21"/>
  </sheets>
  <definedNames>
    <definedName name="_Toc466906125" localSheetId="0">'1-1'!$A$4</definedName>
    <definedName name="_xlnm.Print_Titles" localSheetId="3">'1-3'!$1:$3</definedName>
    <definedName name="_xlnm.Print_Titles" localSheetId="4">'1-4'!$1:$3</definedName>
    <definedName name="_xlnm.Print_Titles" localSheetId="11">'2-2'!$1:$3</definedName>
    <definedName name="_xlnm.Print_Titles" localSheetId="15">'3-1'!$1:$3</definedName>
    <definedName name="_xlnm.Print_Titles" localSheetId="9">'1-13'!$1:$3</definedName>
  </definedNames>
  <calcPr fullCalcOnLoad="1"/>
</workbook>
</file>

<file path=xl/comments10.xml><?xml version="1.0" encoding="utf-8"?>
<comments xmlns="http://schemas.openxmlformats.org/spreadsheetml/2006/main">
  <authors>
    <author>Administrator</author>
    <author>nobody</author>
  </authors>
  <commentList>
    <comment ref="B30" authorId="0">
      <text>
        <r>
          <rPr>
            <b/>
            <sz val="9"/>
            <rFont val="Tahoma"/>
            <family val="2"/>
          </rPr>
          <t>Administrator:</t>
        </r>
        <r>
          <rPr>
            <sz val="9"/>
            <rFont val="Tahoma"/>
            <family val="2"/>
          </rPr>
          <t xml:space="preserve">
</t>
        </r>
        <r>
          <rPr>
            <sz val="9"/>
            <rFont val="宋体"/>
            <family val="0"/>
          </rPr>
          <t>此行是否需要？？此列是否隐去？</t>
        </r>
      </text>
    </comment>
    <comment ref="B31" authorId="1">
      <text>
        <r>
          <rPr>
            <b/>
            <sz val="9"/>
            <rFont val="宋体"/>
            <family val="0"/>
          </rPr>
          <t>nobody:</t>
        </r>
        <r>
          <rPr>
            <sz val="9"/>
            <rFont val="宋体"/>
            <family val="0"/>
          </rPr>
          <t xml:space="preserve">
7960是基金预算
</t>
        </r>
      </text>
    </comment>
  </commentList>
</comments>
</file>

<file path=xl/sharedStrings.xml><?xml version="1.0" encoding="utf-8"?>
<sst xmlns="http://schemas.openxmlformats.org/spreadsheetml/2006/main" count="1900" uniqueCount="1506">
  <si>
    <t>1-1  景东县地方一般公共预算收入预算表</t>
  </si>
  <si>
    <t> 单位：万元</t>
  </si>
  <si>
    <t>项目</t>
  </si>
  <si>
    <t>上年执行数</t>
  </si>
  <si>
    <t>本年预算数</t>
  </si>
  <si>
    <t>预算数为上年执行数的％</t>
  </si>
  <si>
    <t>一、税收收入</t>
  </si>
  <si>
    <t xml:space="preserve">    增值税</t>
  </si>
  <si>
    <t xml:space="preserve">    营业税</t>
  </si>
  <si>
    <t xml:space="preserve">    企业所得税</t>
  </si>
  <si>
    <t xml:space="preserve">    企业所得税退税</t>
  </si>
  <si>
    <t xml:space="preserve">    个人所得税</t>
  </si>
  <si>
    <t xml:space="preserve">    资源税</t>
  </si>
  <si>
    <t xml:space="preserve">    城市维护建设税</t>
  </si>
  <si>
    <t xml:space="preserve">    房产税</t>
  </si>
  <si>
    <t xml:space="preserve">    印花税</t>
  </si>
  <si>
    <t xml:space="preserve">    城镇土地使用税</t>
  </si>
  <si>
    <t xml:space="preserve">    土地增值税</t>
  </si>
  <si>
    <t xml:space="preserve">    车船税</t>
  </si>
  <si>
    <t xml:space="preserve">    耕地占用税</t>
  </si>
  <si>
    <t xml:space="preserve">    契税</t>
  </si>
  <si>
    <t xml:space="preserve">    烟叶税</t>
  </si>
  <si>
    <t xml:space="preserve">    环境保护税</t>
  </si>
  <si>
    <t xml:space="preserve">    其他税收收入</t>
  </si>
  <si>
    <t>二、非税收入</t>
  </si>
  <si>
    <t xml:space="preserve">    专项收入</t>
  </si>
  <si>
    <t xml:space="preserve">    行政事业性收费收入</t>
  </si>
  <si>
    <t xml:space="preserve">    罚没收入</t>
  </si>
  <si>
    <t xml:space="preserve">    国有资本经营收入</t>
  </si>
  <si>
    <t xml:space="preserve">    国有资源（资产）有偿使用收入</t>
  </si>
  <si>
    <t xml:space="preserve">    捐赠收入</t>
  </si>
  <si>
    <t xml:space="preserve">    政府住房基金收入</t>
  </si>
  <si>
    <t xml:space="preserve">    其他收入</t>
  </si>
  <si>
    <t xml:space="preserve"> </t>
  </si>
  <si>
    <t>一般公共预算收入</t>
  </si>
  <si>
    <t>转移性收入</t>
  </si>
  <si>
    <t>返还性收入</t>
  </si>
  <si>
    <t>一般性转移支付收入</t>
  </si>
  <si>
    <t>专项转移支付收入</t>
  </si>
  <si>
    <t>上年结余收入</t>
  </si>
  <si>
    <t>债务收入</t>
  </si>
  <si>
    <r>
      <t xml:space="preserve">  </t>
    </r>
    <r>
      <rPr>
        <sz val="12"/>
        <color indexed="8"/>
        <rFont val="宋体"/>
        <family val="0"/>
      </rPr>
      <t xml:space="preserve">  地方政府债务收入</t>
    </r>
  </si>
  <si>
    <r>
      <t xml:space="preserve"> </t>
    </r>
    <r>
      <rPr>
        <sz val="12"/>
        <color indexed="8"/>
        <rFont val="宋体"/>
        <family val="0"/>
      </rPr>
      <t xml:space="preserve">       其中：新增一般债务收入</t>
    </r>
  </si>
  <si>
    <t xml:space="preserve">              置换一般债券收入</t>
  </si>
  <si>
    <t>调入资金</t>
  </si>
  <si>
    <t>z</t>
  </si>
  <si>
    <t>1-1  云南省地方一般公共预算收入预算表</t>
  </si>
  <si>
    <t>单位：万元</t>
  </si>
  <si>
    <t>类型               项目</t>
  </si>
  <si>
    <t>收入合计</t>
  </si>
  <si>
    <t>增值税</t>
  </si>
  <si>
    <t>营业税</t>
  </si>
  <si>
    <t>企业所得税</t>
  </si>
  <si>
    <t>企业所得税退税</t>
  </si>
  <si>
    <t>个人所得税</t>
  </si>
  <si>
    <t>资源税</t>
  </si>
  <si>
    <t>城市维护建设税</t>
  </si>
  <si>
    <t>房产税</t>
  </si>
  <si>
    <t>印花税</t>
  </si>
  <si>
    <t>城镇土地使用税</t>
  </si>
  <si>
    <t>土地增值税</t>
  </si>
  <si>
    <t>车船税</t>
  </si>
  <si>
    <t>耕地占用税</t>
  </si>
  <si>
    <t>契税</t>
  </si>
  <si>
    <t>烟叶税</t>
  </si>
  <si>
    <t>其他税收收入</t>
  </si>
  <si>
    <t>专项收入</t>
  </si>
  <si>
    <t>行政事业性收费收入</t>
  </si>
  <si>
    <t>罚没收入</t>
  </si>
  <si>
    <t>国有资本经营收入</t>
  </si>
  <si>
    <t>国有资源（资产）有偿使用收入</t>
  </si>
  <si>
    <t>捐赠收入</t>
  </si>
  <si>
    <t>政府住房基金收入</t>
  </si>
  <si>
    <t>其他收入</t>
  </si>
  <si>
    <t>2017年执行数</t>
  </si>
  <si>
    <t>2017年预算数</t>
  </si>
  <si>
    <t>1-2  景东县地方一般公共预算支出预算表</t>
  </si>
  <si>
    <r>
      <t xml:space="preserve">项 </t>
    </r>
    <r>
      <rPr>
        <b/>
        <sz val="12"/>
        <color indexed="8"/>
        <rFont val="宋体"/>
        <family val="0"/>
      </rPr>
      <t xml:space="preserve">     目</t>
    </r>
  </si>
  <si>
    <t>一般公共服务支出</t>
  </si>
  <si>
    <t>外交支出</t>
  </si>
  <si>
    <t>国防支出</t>
  </si>
  <si>
    <t>公共安全支出</t>
  </si>
  <si>
    <t>教育支出</t>
  </si>
  <si>
    <t>科学技术支出</t>
  </si>
  <si>
    <t>文化体育与传媒支出</t>
  </si>
  <si>
    <t>社会保障和就业支出</t>
  </si>
  <si>
    <t>医疗卫生与计划生育支出</t>
  </si>
  <si>
    <t>节能环保支出</t>
  </si>
  <si>
    <t>城乡社区支出</t>
  </si>
  <si>
    <t>农林水支出</t>
  </si>
  <si>
    <t>交通运输支出</t>
  </si>
  <si>
    <t>资源勘探信息等支出</t>
  </si>
  <si>
    <t>商业服务业等支出</t>
  </si>
  <si>
    <t>金融支出</t>
  </si>
  <si>
    <t>援助其他地区支出</t>
  </si>
  <si>
    <t>国土海洋气象等支出</t>
  </si>
  <si>
    <t>住房保障支出</t>
  </si>
  <si>
    <t>粮油物资储备支出</t>
  </si>
  <si>
    <t>预备费</t>
  </si>
  <si>
    <t>其他支出</t>
  </si>
  <si>
    <t>债务付息支出</t>
  </si>
  <si>
    <t>债务发行费用支出</t>
  </si>
  <si>
    <t>支出小计</t>
  </si>
  <si>
    <t>债务还本支出</t>
  </si>
  <si>
    <r>
      <t xml:space="preserve">    </t>
    </r>
    <r>
      <rPr>
        <b/>
        <sz val="12"/>
        <color indexed="8"/>
        <rFont val="宋体"/>
        <family val="0"/>
      </rPr>
      <t>其中：置换一般债券还本支出</t>
    </r>
  </si>
  <si>
    <r>
      <t xml:space="preserve">          </t>
    </r>
    <r>
      <rPr>
        <b/>
        <sz val="12"/>
        <color indexed="8"/>
        <rFont val="宋体"/>
        <family val="0"/>
      </rPr>
      <t>一般公共预算收入还本支出</t>
    </r>
  </si>
  <si>
    <t>转移性支出</t>
  </si>
  <si>
    <t>上解支出</t>
  </si>
  <si>
    <t xml:space="preserve">  返还性支出</t>
  </si>
  <si>
    <t xml:space="preserve">  一般性转移支付</t>
  </si>
  <si>
    <t xml:space="preserve">  专项转移支付</t>
  </si>
  <si>
    <t xml:space="preserve">  调出资金</t>
  </si>
  <si>
    <t xml:space="preserve">  年终结余</t>
  </si>
  <si>
    <t xml:space="preserve">  安排预算稳定调节基金</t>
  </si>
  <si>
    <t>支出合计</t>
  </si>
  <si>
    <t>1-3  景东县地方一般公共预算本级支出预算表</t>
  </si>
  <si>
    <t>一、一般公共服务支出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</si>
  <si>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</si>
  <si>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</si>
  <si>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</si>
  <si>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</si>
  <si>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</si>
  <si>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</si>
  <si>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</si>
  <si>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</si>
  <si>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</si>
  <si>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</si>
  <si>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</si>
  <si>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</si>
  <si>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</si>
  <si>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行政运行</t>
  </si>
  <si>
    <t>一般行政管理事务</t>
  </si>
  <si>
    <t>机关服务</t>
  </si>
  <si>
    <t>政协会议</t>
  </si>
  <si>
    <t>委员视察</t>
  </si>
  <si>
    <t>参政议政</t>
  </si>
  <si>
    <t>事业运行</t>
  </si>
  <si>
    <t>其他政协事务支出</t>
  </si>
  <si>
    <t>政府办公厅（室）及相关机构事务</t>
  </si>
  <si>
    <t>专项服务</t>
  </si>
  <si>
    <t>专项业务活动</t>
  </si>
  <si>
    <t>政务公开审批</t>
  </si>
  <si>
    <t>法制建设</t>
  </si>
  <si>
    <t>信访事务</t>
  </si>
  <si>
    <t>参事事务</t>
  </si>
  <si>
    <t>其他政府办公厅（室）及相关机构事务支出</t>
  </si>
  <si>
    <t>发展与改革事务</t>
  </si>
  <si>
    <t>公务员考核</t>
  </si>
  <si>
    <t>公务员履职能力提升</t>
  </si>
  <si>
    <t>公务员招考</t>
  </si>
  <si>
    <t>公务员综合管理</t>
  </si>
  <si>
    <t>其他人力资源事务支出</t>
  </si>
  <si>
    <t>纪检监察事务</t>
  </si>
  <si>
    <t>大案要案查处</t>
  </si>
  <si>
    <t>派驻派出机构</t>
  </si>
  <si>
    <t>中央巡视</t>
  </si>
  <si>
    <t>其他纪检监察事务支出</t>
  </si>
  <si>
    <t>商贸事务</t>
  </si>
  <si>
    <t>对外贸易管理</t>
  </si>
  <si>
    <t>国际经济合作</t>
  </si>
  <si>
    <t>外资管理</t>
  </si>
  <si>
    <t>国内贸易管理</t>
  </si>
  <si>
    <t>招商引资</t>
  </si>
  <si>
    <t>其他商贸事务支出</t>
  </si>
  <si>
    <t>知识产权事务</t>
  </si>
  <si>
    <t>专利审批</t>
  </si>
  <si>
    <t>国家知识产权战略</t>
  </si>
  <si>
    <t>专利试点和产业化推进</t>
  </si>
  <si>
    <t>专利执法</t>
  </si>
  <si>
    <t>国际组织专项活动</t>
  </si>
  <si>
    <t>知识产权宏观管理</t>
  </si>
  <si>
    <t>其他知识产权事务支出</t>
  </si>
  <si>
    <t>工商行政管理事务</t>
  </si>
  <si>
    <t>工商行政管理专项</t>
  </si>
  <si>
    <t>执法办案专项</t>
  </si>
  <si>
    <t>消费者权益保护</t>
  </si>
  <si>
    <t>信息化建设</t>
  </si>
  <si>
    <t>其他工商行政管理事务支出</t>
  </si>
  <si>
    <t>质量技术监督与检验检疫事务</t>
  </si>
  <si>
    <t>出入境检验检疫行政执法和业务管理</t>
  </si>
  <si>
    <t>出入境检验检疫技术支持</t>
  </si>
  <si>
    <t>质量技术监督行政执法及业务管理</t>
  </si>
  <si>
    <t>质量技术监督技术支持</t>
  </si>
  <si>
    <t>认证认可监督管理</t>
  </si>
  <si>
    <t>标准化管理</t>
  </si>
  <si>
    <t>其他质量技术监督与检验检疫事务支出</t>
  </si>
  <si>
    <t>民族事务</t>
  </si>
  <si>
    <t>民族工作专项</t>
  </si>
  <si>
    <t>其他民族事务支出</t>
  </si>
  <si>
    <t>宗教事务</t>
  </si>
  <si>
    <t>宗教工作专项</t>
  </si>
  <si>
    <t>其他宗教事务支出</t>
  </si>
  <si>
    <t>港澳台侨事务</t>
  </si>
  <si>
    <t>港澳事务</t>
  </si>
  <si>
    <t>台湾事务</t>
  </si>
  <si>
    <t>华侨事务</t>
  </si>
  <si>
    <t>其他港澳台侨事务支出</t>
  </si>
  <si>
    <t>档案事务</t>
  </si>
  <si>
    <t>档案馆</t>
  </si>
  <si>
    <t>其他档案事务支出</t>
  </si>
  <si>
    <t>民主党派及工商联事务</t>
  </si>
  <si>
    <t>其他民主党派及工商联事务支出</t>
  </si>
  <si>
    <t>群众团体事务</t>
  </si>
  <si>
    <t>厂务公开</t>
  </si>
  <si>
    <t>工会疗养休养</t>
  </si>
  <si>
    <t>其他群众团体事务支出</t>
  </si>
  <si>
    <t>党委办公厅（室）及相关机构事务</t>
  </si>
  <si>
    <t>其他党委办公厅（室）及相关机构事务支出</t>
  </si>
  <si>
    <t>组织事务</t>
  </si>
  <si>
    <t>其他组织事务支出</t>
  </si>
  <si>
    <t>宣传事务</t>
  </si>
  <si>
    <t>其他宣传事务支出</t>
  </si>
  <si>
    <t>统战事务</t>
  </si>
  <si>
    <t>其他统战事务支出</t>
  </si>
  <si>
    <t>其他共产党事务支出</t>
  </si>
  <si>
    <t>其他一般公共服务支出</t>
  </si>
  <si>
    <t>二、外交支出</t>
  </si>
  <si>
    <t>三、国防支出</t>
  </si>
  <si>
    <t>四、公共安全支出</t>
  </si>
  <si>
    <t>五、教育支出</t>
  </si>
  <si>
    <t>教育管理事务</t>
  </si>
  <si>
    <t>其他教育管理事务支出</t>
  </si>
  <si>
    <t>普通教育</t>
  </si>
  <si>
    <t>学前教育</t>
  </si>
  <si>
    <t>小学教育</t>
  </si>
  <si>
    <t>初中教育</t>
  </si>
  <si>
    <t>高中教育</t>
  </si>
  <si>
    <t>高等教育</t>
  </si>
  <si>
    <t>化解农村义务教育债务支出</t>
  </si>
  <si>
    <t>化解普通高中债务支出</t>
  </si>
  <si>
    <t>其他普通教育支出</t>
  </si>
  <si>
    <t>职业教育</t>
  </si>
  <si>
    <t>初等职业教育</t>
  </si>
  <si>
    <t>中专教育</t>
  </si>
  <si>
    <t>技校教育</t>
  </si>
  <si>
    <t>职业高中教育</t>
  </si>
  <si>
    <t>高等职业教育</t>
  </si>
  <si>
    <t>其他职业教育支出</t>
  </si>
  <si>
    <t>成人教育</t>
  </si>
  <si>
    <t>成人初等教育</t>
  </si>
  <si>
    <t>成人中等教育</t>
  </si>
  <si>
    <t>成人高等教育</t>
  </si>
  <si>
    <t>成人广播电视教育</t>
  </si>
  <si>
    <t>其他成人教育支出</t>
  </si>
  <si>
    <t>广播电视教育</t>
  </si>
  <si>
    <t>广播电视学校</t>
  </si>
  <si>
    <t>教育电视台</t>
  </si>
  <si>
    <t>其他广播电视教育支出</t>
  </si>
  <si>
    <t>留学教育</t>
  </si>
  <si>
    <t>出国留学教育</t>
  </si>
  <si>
    <t>来华留学教育</t>
  </si>
  <si>
    <t>其他留学教育支出</t>
  </si>
  <si>
    <t>特殊教育</t>
  </si>
  <si>
    <t>特殊学校教育</t>
  </si>
  <si>
    <t>工读学校教育</t>
  </si>
  <si>
    <t>其他特殊教育支出</t>
  </si>
  <si>
    <t>进修及培训</t>
  </si>
  <si>
    <t>教师进修</t>
  </si>
  <si>
    <t>干部教育</t>
  </si>
  <si>
    <t>培训支出</t>
  </si>
  <si>
    <t>退役士兵能力提升</t>
  </si>
  <si>
    <t>其他进修及培训</t>
  </si>
  <si>
    <t>教育费附加安排的支出</t>
  </si>
  <si>
    <t>农村中小学校舍建设</t>
  </si>
  <si>
    <t>农村中小学教学设施</t>
  </si>
  <si>
    <t>城市中小学校舍建设</t>
  </si>
  <si>
    <t>城市中小学教学设施</t>
  </si>
  <si>
    <t>中等职业学校教学设施</t>
  </si>
  <si>
    <t>其他教育费附加安排的支出</t>
  </si>
  <si>
    <t>其他教育支出</t>
  </si>
  <si>
    <t>六、科学技术支出</t>
  </si>
  <si>
    <t>科学技术管理事务</t>
  </si>
  <si>
    <t>其他科学技术管理事务支出</t>
  </si>
  <si>
    <t>基础研究</t>
  </si>
  <si>
    <t>机构运行</t>
  </si>
  <si>
    <t>重点基础研究规划</t>
  </si>
  <si>
    <t>自然科学基金</t>
  </si>
  <si>
    <t>重点实验室及相关设施</t>
  </si>
  <si>
    <t>重大科学工程</t>
  </si>
  <si>
    <t>专项基础科研</t>
  </si>
  <si>
    <t>专项技术基础</t>
  </si>
  <si>
    <t>其他基础研究支出</t>
  </si>
  <si>
    <t>应用研究</t>
  </si>
  <si>
    <t>社会公益研究</t>
  </si>
  <si>
    <t>高技术研究</t>
  </si>
  <si>
    <t>专项科研试制</t>
  </si>
  <si>
    <t>其他应用研究支出</t>
  </si>
  <si>
    <t>技术研究与开发</t>
  </si>
  <si>
    <t>应用技术研究与开发</t>
  </si>
  <si>
    <t>产业技术研究与开发</t>
  </si>
  <si>
    <t>科技成果转化与扩散</t>
  </si>
  <si>
    <t>其他技术研究与开发支出</t>
  </si>
  <si>
    <t>科技条件与服务</t>
  </si>
  <si>
    <t>技术创新服务体系</t>
  </si>
  <si>
    <t>科技条件专项</t>
  </si>
  <si>
    <t>其他科技条件与服务支出</t>
  </si>
  <si>
    <t>社会科学</t>
  </si>
  <si>
    <t>社会科学研究机构</t>
  </si>
  <si>
    <t>社会科学研究</t>
  </si>
  <si>
    <t>社科基金支出</t>
  </si>
  <si>
    <t>其他社会科学支出</t>
  </si>
  <si>
    <t>科学技术普及</t>
  </si>
  <si>
    <t>科普活动</t>
  </si>
  <si>
    <t>青少年科技活动</t>
  </si>
  <si>
    <t>学术交流活动</t>
  </si>
  <si>
    <t>科技馆站</t>
  </si>
  <si>
    <t>其他科学技术普及支出</t>
  </si>
  <si>
    <t>科技交流与合作</t>
  </si>
  <si>
    <t>国际交流与合作</t>
  </si>
  <si>
    <t>重大科技合作项目</t>
  </si>
  <si>
    <t>其他科技交流与合作支出</t>
  </si>
  <si>
    <t>科技重大项目</t>
  </si>
  <si>
    <t>科技重大专项</t>
  </si>
  <si>
    <t>重点研发计划</t>
  </si>
  <si>
    <t>核电站乏燃料处理处置基金支出</t>
  </si>
  <si>
    <t>乏燃料运输</t>
  </si>
  <si>
    <t>乏燃料离堆贮存</t>
  </si>
  <si>
    <t>乏燃料后处理</t>
  </si>
  <si>
    <t>高放废物的处理处置</t>
  </si>
  <si>
    <t>乏燃料后处理厂的建设、运行、改造和退役</t>
  </si>
  <si>
    <t>其他乏燃料处理处置基金支出</t>
  </si>
  <si>
    <t>其他科学技术支出</t>
  </si>
  <si>
    <t>科技奖励</t>
  </si>
  <si>
    <t>核应急</t>
  </si>
  <si>
    <t>转制科研机构</t>
  </si>
  <si>
    <t>七、文化体育与传媒支出</t>
  </si>
  <si>
    <t>文化</t>
  </si>
  <si>
    <t>图书馆</t>
  </si>
  <si>
    <t>文化展示及纪念机构</t>
  </si>
  <si>
    <t>艺术表演场所</t>
  </si>
  <si>
    <t>艺术表演团体</t>
  </si>
  <si>
    <t>文化活动</t>
  </si>
  <si>
    <t>群众文化</t>
  </si>
  <si>
    <t>文化交流与合作</t>
  </si>
  <si>
    <t>文化创作与保护</t>
  </si>
  <si>
    <t>文化市场管理</t>
  </si>
  <si>
    <t>其他文化支出</t>
  </si>
  <si>
    <t>文物</t>
  </si>
  <si>
    <t>文物保护</t>
  </si>
  <si>
    <t>博物馆</t>
  </si>
  <si>
    <t>历史名城与古迹</t>
  </si>
  <si>
    <t>其他文物支出</t>
  </si>
  <si>
    <t>体育</t>
  </si>
  <si>
    <t>运动项目管理</t>
  </si>
  <si>
    <t>体育竞赛</t>
  </si>
  <si>
    <t>体育训练</t>
  </si>
  <si>
    <t>体育场馆</t>
  </si>
  <si>
    <t>群众体育</t>
  </si>
  <si>
    <t>体育交流与合作</t>
  </si>
  <si>
    <t>其他体育支出</t>
  </si>
  <si>
    <t>新闻出版广播影视</t>
  </si>
  <si>
    <t>广播</t>
  </si>
  <si>
    <t>电视</t>
  </si>
  <si>
    <t>电影</t>
  </si>
  <si>
    <t>新闻通讯</t>
  </si>
  <si>
    <t>出版发行</t>
  </si>
  <si>
    <t>版权管理</t>
  </si>
  <si>
    <t>其他新闻出版广播影视支出</t>
  </si>
  <si>
    <t>国家电影事业发展专项资金及对应专项债务收入安排的支出</t>
  </si>
  <si>
    <t>资助国产影片放映</t>
  </si>
  <si>
    <t>资助城市影院</t>
  </si>
  <si>
    <t>资助少数民族电影译制</t>
  </si>
  <si>
    <t>其他国家电影事业发展专项资金支出</t>
  </si>
  <si>
    <t>其他文化体育与传媒支出</t>
  </si>
  <si>
    <t>宣传文化发展专项支出</t>
  </si>
  <si>
    <t>文化产业发展专项支出</t>
  </si>
  <si>
    <t>八、社会保障和就业支出</t>
  </si>
  <si>
    <t>人力资源和社会保障管理事务</t>
  </si>
  <si>
    <t>综合业务管理</t>
  </si>
  <si>
    <t>劳动保障监察</t>
  </si>
  <si>
    <t>就业管理事务</t>
  </si>
  <si>
    <t>社会保险业务管理事务</t>
  </si>
  <si>
    <t>社会保险经办机构</t>
  </si>
  <si>
    <t>劳动关系和维权</t>
  </si>
  <si>
    <t>公共就业服务和职业技能鉴定机构</t>
  </si>
  <si>
    <t>劳动人事争议调解仲裁</t>
  </si>
  <si>
    <t>其他人力资源和社会保障管理事务支出</t>
  </si>
  <si>
    <t>民政管理事务</t>
  </si>
  <si>
    <t>拥军优属</t>
  </si>
  <si>
    <t>老龄事务</t>
  </si>
  <si>
    <t>民间组织管理</t>
  </si>
  <si>
    <t>行政区划和地名管理</t>
  </si>
  <si>
    <t>基层政权和社区建设</t>
  </si>
  <si>
    <t>部队供应</t>
  </si>
  <si>
    <t>其他民政管理事务支出</t>
  </si>
  <si>
    <t>补充全国社会保障基金</t>
  </si>
  <si>
    <t>用一般公共预算补充基金</t>
  </si>
  <si>
    <t>国有资本经营预算补充社保基金支出</t>
  </si>
  <si>
    <t>行政事业单位离退休</t>
  </si>
  <si>
    <t>归口管理的行政单位离退休</t>
  </si>
  <si>
    <t>事业单位离退休</t>
  </si>
  <si>
    <t>离退休人员管理机构</t>
  </si>
  <si>
    <t>未归口管理的行政单位离退休</t>
  </si>
  <si>
    <t>机关事业单位基本养老保险缴费支出</t>
  </si>
  <si>
    <t>机关事业单位职业年金缴费支出</t>
  </si>
  <si>
    <t>对机关事业单位基本养老保险基金的补助</t>
  </si>
  <si>
    <t>其他行政事业单位离退休支出</t>
  </si>
  <si>
    <t>企业改革补助</t>
  </si>
  <si>
    <t>企业关闭破产补助</t>
  </si>
  <si>
    <t>厂办大集体改革补助</t>
  </si>
  <si>
    <t>其他企业改革发展补助</t>
  </si>
  <si>
    <t>就业补助</t>
  </si>
  <si>
    <t>就业创业服务补贴</t>
  </si>
  <si>
    <t>职业培训补贴</t>
  </si>
  <si>
    <t>社会保险补贴</t>
  </si>
  <si>
    <t>公益性岗位补贴</t>
  </si>
  <si>
    <t>职业技能鉴定补贴</t>
  </si>
  <si>
    <t>就业见习补贴</t>
  </si>
  <si>
    <t>高技能人才培养补助</t>
  </si>
  <si>
    <t>求职创业补贴</t>
  </si>
  <si>
    <t>其他就业补助支出</t>
  </si>
  <si>
    <t>抚恤</t>
  </si>
  <si>
    <t>死亡抚恤</t>
  </si>
  <si>
    <t>伤残抚恤</t>
  </si>
  <si>
    <t>在乡复员、退伍军人生活补助</t>
  </si>
  <si>
    <t>优抚事业单位支出</t>
  </si>
  <si>
    <t>义务兵优待</t>
  </si>
  <si>
    <t>农村籍退役士兵老年生活补助</t>
  </si>
  <si>
    <t>其他优抚支出</t>
  </si>
  <si>
    <t>退役安置</t>
  </si>
  <si>
    <t>退役士兵安置</t>
  </si>
  <si>
    <t>军队移交政府的离退休人员安置</t>
  </si>
  <si>
    <t>军队移交政府离退休干部管理机构</t>
  </si>
  <si>
    <t>退役士兵管理教育</t>
  </si>
  <si>
    <t>其他退役安置支出</t>
  </si>
  <si>
    <t>社会福利</t>
  </si>
  <si>
    <t>儿童福利</t>
  </si>
  <si>
    <t>老年福利</t>
  </si>
  <si>
    <t>假肢矫形</t>
  </si>
  <si>
    <t>殡葬</t>
  </si>
  <si>
    <t>社会福利事业单位</t>
  </si>
  <si>
    <t>其他社会福利支出</t>
  </si>
  <si>
    <t>残疾人事业</t>
  </si>
  <si>
    <t>残疾人康复</t>
  </si>
  <si>
    <t>残疾人就业和扶贫</t>
  </si>
  <si>
    <t>残疾人体育</t>
  </si>
  <si>
    <t>残疾人生活和护理补贴</t>
  </si>
  <si>
    <t>其他残疾人事业支出</t>
  </si>
  <si>
    <t>自然灾害生活救助</t>
  </si>
  <si>
    <t>中央自然灾害生活补助</t>
  </si>
  <si>
    <t>地方自然灾害生活补助</t>
  </si>
  <si>
    <t>自然灾害灾后重建补助</t>
  </si>
  <si>
    <t>其他自然灾害生活救助支出</t>
  </si>
  <si>
    <t>红十字事业</t>
  </si>
  <si>
    <t>其他红十字事业支出</t>
  </si>
  <si>
    <t>最低生活保障</t>
  </si>
  <si>
    <t>城市最低生活保障金支出</t>
  </si>
  <si>
    <t>农村最低生活保障金支出</t>
  </si>
  <si>
    <t>临时救助</t>
  </si>
  <si>
    <t>临时救助支出</t>
  </si>
  <si>
    <t>流浪乞讨人员救助支出</t>
  </si>
  <si>
    <t>特困人员救助供养</t>
  </si>
  <si>
    <t>城市特困人员救助供养支出</t>
  </si>
  <si>
    <t>农村特困人员救助供养支出</t>
  </si>
  <si>
    <t>大中型水库移民后期扶持基金支出</t>
  </si>
  <si>
    <t>移民补助</t>
  </si>
  <si>
    <t>基础设施建设和经济发展</t>
  </si>
  <si>
    <t>其他大中型水库移民后期扶持基金支出</t>
  </si>
  <si>
    <t>小型水库移民扶助基金及对应专项债务收入安排的支出</t>
  </si>
  <si>
    <t>其他小型水库移民扶助基金支出</t>
  </si>
  <si>
    <t>补充道路交通事故社会救助基金</t>
  </si>
  <si>
    <t>交强险营业税补助基金支出</t>
  </si>
  <si>
    <t>交强险罚款收入补助基金支出</t>
  </si>
  <si>
    <t>其他生活救助</t>
  </si>
  <si>
    <t>其他城市生活救助</t>
  </si>
  <si>
    <t>其他农村生活救助</t>
  </si>
  <si>
    <t>财政对基本养老保险基金的补助</t>
  </si>
  <si>
    <t>财政对企业职工基本养老保险基金的补助</t>
  </si>
  <si>
    <t>财政对城乡居民基本养老保险基金的补助</t>
  </si>
  <si>
    <t>财政对其他基本养老保险基金的补助</t>
  </si>
  <si>
    <t>财政对其他社会保险基金的补助</t>
  </si>
  <si>
    <t>财政对失业保险基金的补助</t>
  </si>
  <si>
    <t>财政对工伤保险基金的补助</t>
  </si>
  <si>
    <t>财政对生育保险基金的补助</t>
  </si>
  <si>
    <t>其他财政对社会保险基金的补助</t>
  </si>
  <si>
    <t>其他社会保障和就业支出</t>
  </si>
  <si>
    <t>九、社会保险基金支出</t>
  </si>
  <si>
    <t>企业职工基本养老保险基金支出</t>
  </si>
  <si>
    <t>基本养老金</t>
  </si>
  <si>
    <t>医疗补助金</t>
  </si>
  <si>
    <t>丧葬抚恤补助</t>
  </si>
  <si>
    <t>其他企业职工基本养老保险基金支出</t>
  </si>
  <si>
    <t>失业保险基金支出</t>
  </si>
  <si>
    <t>失业保险金</t>
  </si>
  <si>
    <t>医疗保险费</t>
  </si>
  <si>
    <t>职业培训和职业介绍补贴</t>
  </si>
  <si>
    <t>其他失业保险基金支出</t>
  </si>
  <si>
    <t>城镇职工基本医疗保险基金支出</t>
  </si>
  <si>
    <t>城镇职工基本医疗保险统筹基金</t>
  </si>
  <si>
    <t>城镇职工基本医疗保险个人账户基金</t>
  </si>
  <si>
    <t>其他城镇职工基本医疗保险基金支出</t>
  </si>
  <si>
    <t>工伤保险基金支出</t>
  </si>
  <si>
    <t>工伤保险待遇</t>
  </si>
  <si>
    <t>劳动能力鉴定支出</t>
  </si>
  <si>
    <t>工伤预防费用支出</t>
  </si>
  <si>
    <t>其他工伤保险基金支出</t>
  </si>
  <si>
    <t>生育保险基金支出</t>
  </si>
  <si>
    <t>生育医疗费用支出</t>
  </si>
  <si>
    <t>生育津贴支出</t>
  </si>
  <si>
    <t>其他生育保险基金支出</t>
  </si>
  <si>
    <t>新型农村合作医疗基金支出</t>
  </si>
  <si>
    <t>新型农村合作医疗基金医疗待遇支出</t>
  </si>
  <si>
    <t>大病医疗保险支出</t>
  </si>
  <si>
    <t>其他新型农村合作医疗基金支出</t>
  </si>
  <si>
    <t>城镇居民基本医疗保险基金支出</t>
  </si>
  <si>
    <t>城镇居民基本医疗保险基金医疗待遇支出</t>
  </si>
  <si>
    <t>其他城镇居民基本医疗保险基金支出</t>
  </si>
  <si>
    <t>城乡居民基本养老保险基金支出</t>
  </si>
  <si>
    <t>基础养老金支出</t>
  </si>
  <si>
    <t>个人账户养老金支出</t>
  </si>
  <si>
    <t>丧葬抚恤补助支出</t>
  </si>
  <si>
    <t>其他城乡居民基本养老保险基金支出</t>
  </si>
  <si>
    <t>机关事业单位基本养老保险基金支出</t>
  </si>
  <si>
    <t>其他机关事业单位基本养老保险基金支出</t>
  </si>
  <si>
    <t>城乡居民基本医疗保险基金支出</t>
  </si>
  <si>
    <t>城乡居民基本医疗保险基金医疗待遇支出</t>
  </si>
  <si>
    <t>其他城乡居民基本医疗保险基金支出</t>
  </si>
  <si>
    <t>其他社会保险基金支出</t>
  </si>
  <si>
    <t>十、医疗卫生与计划生育支出</t>
  </si>
  <si>
    <t>医疗卫生与计划生育管理事务</t>
  </si>
  <si>
    <t>其他医疗卫生与计划生育管理事务支出</t>
  </si>
  <si>
    <t>公立医院</t>
  </si>
  <si>
    <t>综合医院</t>
  </si>
  <si>
    <t>中医（民族）医院</t>
  </si>
  <si>
    <t>传染病医院</t>
  </si>
  <si>
    <t>职业病防治医院</t>
  </si>
  <si>
    <t>精神病医院</t>
  </si>
  <si>
    <t>妇产医院</t>
  </si>
  <si>
    <t>儿童医院</t>
  </si>
  <si>
    <t>其他专科医院</t>
  </si>
  <si>
    <t>福利医院</t>
  </si>
  <si>
    <t>行业医院</t>
  </si>
  <si>
    <t>处理医疗欠费</t>
  </si>
  <si>
    <t>其他公立医院支出</t>
  </si>
  <si>
    <t>基层医疗卫生机构</t>
  </si>
  <si>
    <t>城市社区卫生机构</t>
  </si>
  <si>
    <t>乡镇卫生院</t>
  </si>
  <si>
    <t>其他基层医疗卫生机构支出</t>
  </si>
  <si>
    <t>公共卫生</t>
  </si>
  <si>
    <t>疾病预防控制机构</t>
  </si>
  <si>
    <t>卫生监督机构</t>
  </si>
  <si>
    <t>妇幼保健机构</t>
  </si>
  <si>
    <t>精神卫生机构</t>
  </si>
  <si>
    <t>应急救治机构</t>
  </si>
  <si>
    <t>采供血机构</t>
  </si>
  <si>
    <t>其他专业公共卫生机构</t>
  </si>
  <si>
    <t>基本公共卫生服务</t>
  </si>
  <si>
    <t>重大公共卫生专项</t>
  </si>
  <si>
    <t>突发公共卫生事件应急处理</t>
  </si>
  <si>
    <t>其他公共卫生支出</t>
  </si>
  <si>
    <t>中医药</t>
  </si>
  <si>
    <t>中医（民族医）药专项</t>
  </si>
  <si>
    <t>其他中医药支出</t>
  </si>
  <si>
    <t>计划生育事务</t>
  </si>
  <si>
    <t>计划生育机构</t>
  </si>
  <si>
    <t>计划生育服务</t>
  </si>
  <si>
    <t>其他计划生育事务支出</t>
  </si>
  <si>
    <t>食品和药品监督管理事务</t>
  </si>
  <si>
    <t>药品事务</t>
  </si>
  <si>
    <t>化妆品事务</t>
  </si>
  <si>
    <t>医疗器械事务</t>
  </si>
  <si>
    <t>食品安全事务</t>
  </si>
  <si>
    <t>其他食品和药品监督管理事务支出</t>
  </si>
  <si>
    <t>行政事业单位医疗</t>
  </si>
  <si>
    <t>行政单位医疗</t>
  </si>
  <si>
    <t>事业单位医疗</t>
  </si>
  <si>
    <t>公务员医疗补助</t>
  </si>
  <si>
    <t>其他行政事业单位医疗支出</t>
  </si>
  <si>
    <t>财政对基本医疗保险基金的补助</t>
  </si>
  <si>
    <t>财政对城镇职工基本医疗保险基金的补助</t>
  </si>
  <si>
    <t>财政对城乡居民基本医疗保险基金的补助</t>
  </si>
  <si>
    <t>财政对新型农村合作医疗基金的补助</t>
  </si>
  <si>
    <t>财政对城镇居民基本医疗保险基金的补助</t>
  </si>
  <si>
    <t>财政对其他基本医疗保险基金的补助</t>
  </si>
  <si>
    <t>医疗救助</t>
  </si>
  <si>
    <t>城乡医疗救助</t>
  </si>
  <si>
    <t>疾病应急救助</t>
  </si>
  <si>
    <t>其他医疗救助支出</t>
  </si>
  <si>
    <t>优抚对象医疗</t>
  </si>
  <si>
    <t>优抚对象医疗补助</t>
  </si>
  <si>
    <t>其他优抚对象医疗支出</t>
  </si>
  <si>
    <t>其他医疗卫生与计划生育支出</t>
  </si>
  <si>
    <t>十一、节能环保支出</t>
  </si>
  <si>
    <t>环境保护管理事务</t>
  </si>
  <si>
    <t>环境保护宣传</t>
  </si>
  <si>
    <t>环境保护法规、规划及标准</t>
  </si>
  <si>
    <t>环境国际合作及履约</t>
  </si>
  <si>
    <t>环境保护行政许可</t>
  </si>
  <si>
    <t>其他环境保护管理事务支出</t>
  </si>
  <si>
    <t>环境监测与监察</t>
  </si>
  <si>
    <t>建设项目环评审查与监督</t>
  </si>
  <si>
    <t>核与辐射安全监督</t>
  </si>
  <si>
    <t>其他环境监测与监察支出</t>
  </si>
  <si>
    <t>污染防治</t>
  </si>
  <si>
    <t>大气</t>
  </si>
  <si>
    <t>水体</t>
  </si>
  <si>
    <t>噪声</t>
  </si>
  <si>
    <t>固体废弃物与化学品</t>
  </si>
  <si>
    <t>放射源和放射性废物监管</t>
  </si>
  <si>
    <t>辐射</t>
  </si>
  <si>
    <t>排污费安排的支出</t>
  </si>
  <si>
    <t>其他污染防治支出</t>
  </si>
  <si>
    <t>自然生态保护</t>
  </si>
  <si>
    <t>生态保护</t>
  </si>
  <si>
    <t>农村环境保护</t>
  </si>
  <si>
    <t>自然保护区</t>
  </si>
  <si>
    <t>生物及物种资源保护</t>
  </si>
  <si>
    <t>其他自然生态保护支出</t>
  </si>
  <si>
    <t>天然林保护</t>
  </si>
  <si>
    <t>森林管护</t>
  </si>
  <si>
    <t>社会保险补助</t>
  </si>
  <si>
    <t>政策性社会性支出补助</t>
  </si>
  <si>
    <t>天然林保护工程建设</t>
  </si>
  <si>
    <t>其他天然林保护支出</t>
  </si>
  <si>
    <t>退耕还林</t>
  </si>
  <si>
    <t>退耕现金</t>
  </si>
  <si>
    <t>退耕还林粮食折现补贴</t>
  </si>
  <si>
    <t>退耕还林粮食费用补贴</t>
  </si>
  <si>
    <t>退耕还林工程建设</t>
  </si>
  <si>
    <t>其他退耕还林支出</t>
  </si>
  <si>
    <t>风沙荒漠治理</t>
  </si>
  <si>
    <t>京津风沙源治理工程建设</t>
  </si>
  <si>
    <t>其他风沙荒漠治理支出</t>
  </si>
  <si>
    <t>退牧还草</t>
  </si>
  <si>
    <t>退牧还草工程建设</t>
  </si>
  <si>
    <t>其他退牧还草支出</t>
  </si>
  <si>
    <t>已垦草原退耕还草</t>
  </si>
  <si>
    <t>能源节约利用</t>
  </si>
  <si>
    <t>污染减排</t>
  </si>
  <si>
    <t>环境监测与信息</t>
  </si>
  <si>
    <t>环境执法监察</t>
  </si>
  <si>
    <t>减排专项支出</t>
  </si>
  <si>
    <t>清洁生产专项支出</t>
  </si>
  <si>
    <t>其他污染减排支出</t>
  </si>
  <si>
    <t>可再生能源</t>
  </si>
  <si>
    <t>循环经济</t>
  </si>
  <si>
    <t>能源管理事务</t>
  </si>
  <si>
    <t>能源预测预警</t>
  </si>
  <si>
    <t>能源战略规划与实施</t>
  </si>
  <si>
    <t>能源科技装备</t>
  </si>
  <si>
    <t>能源行业管理</t>
  </si>
  <si>
    <t>能源管理</t>
  </si>
  <si>
    <t>石油储备发展管理</t>
  </si>
  <si>
    <t>能源调查</t>
  </si>
  <si>
    <t>农村电网建设</t>
  </si>
  <si>
    <t>其他能源管理事务支出</t>
  </si>
  <si>
    <t>可再生能源电价附加收入安排的支出</t>
  </si>
  <si>
    <t>风力发电补助</t>
  </si>
  <si>
    <t>太阳能发电补助</t>
  </si>
  <si>
    <t>生物质能发电补助</t>
  </si>
  <si>
    <t>其他可再生能源电价附加收入安排的支出</t>
  </si>
  <si>
    <t>废弃电器电子产品处理基金支出</t>
  </si>
  <si>
    <t>回收处理费用补贴</t>
  </si>
  <si>
    <t>信息系统建设</t>
  </si>
  <si>
    <t>基金征管经费</t>
  </si>
  <si>
    <t>其他废弃电器电子产品处理基金支出</t>
  </si>
  <si>
    <t>其他节能环保支出</t>
  </si>
  <si>
    <t>十二、城乡社区支出</t>
  </si>
  <si>
    <t>城乡社区管理事务</t>
  </si>
  <si>
    <t>城管执法</t>
  </si>
  <si>
    <t>工程建设标准规范编制与监管</t>
  </si>
  <si>
    <t>工程建设管理</t>
  </si>
  <si>
    <t>市政公用行业市场监管</t>
  </si>
  <si>
    <t>国家重点风景区规划与保护</t>
  </si>
  <si>
    <t>住宅建设与房地产市场监管</t>
  </si>
  <si>
    <t>执业资格注册、资质审查</t>
  </si>
  <si>
    <t>其他城乡社区管理事务支出</t>
  </si>
  <si>
    <t>城乡社区规划与管理</t>
  </si>
  <si>
    <t>城乡社区公共设施</t>
  </si>
  <si>
    <t>小城镇基础设施建设</t>
  </si>
  <si>
    <t>其他城乡社区公共设施支出</t>
  </si>
  <si>
    <t>城乡社区环境卫生</t>
  </si>
  <si>
    <t>建设市场管理与监督</t>
  </si>
  <si>
    <t>国有土地使用权出让收入及对应专项债务收入安排的支出</t>
  </si>
  <si>
    <t>征地和拆迁补偿支出</t>
  </si>
  <si>
    <t>土地开发支出</t>
  </si>
  <si>
    <t>城市建设支出</t>
  </si>
  <si>
    <t>农村基础设施建设支出</t>
  </si>
  <si>
    <t>补助被征地农民支出</t>
  </si>
  <si>
    <t>土地出让业务支出</t>
  </si>
  <si>
    <t>廉租住房支出</t>
  </si>
  <si>
    <t>支付破产或改制企业职工安置费</t>
  </si>
  <si>
    <t>棚户区改造支出</t>
  </si>
  <si>
    <t>公共租赁住房支出</t>
  </si>
  <si>
    <t>保障性住房租金补贴</t>
  </si>
  <si>
    <t>其他国有土地使用权出让收入安排的支出</t>
  </si>
  <si>
    <t>城市公用事业附加及对应专项债务收入安排的支出</t>
  </si>
  <si>
    <t>城市公共设施</t>
  </si>
  <si>
    <t>城市环境卫生</t>
  </si>
  <si>
    <t>公有房屋</t>
  </si>
  <si>
    <t>城市防洪</t>
  </si>
  <si>
    <t>其他城市公用事业附加安排的支出</t>
  </si>
  <si>
    <t>国有土地收益基金及对应专项债务收入安排的支出</t>
  </si>
  <si>
    <t>其他国有土地收益基金支出</t>
  </si>
  <si>
    <t>农业土地开发资金及对应专项债务收入安排的支出</t>
  </si>
  <si>
    <t>新增建设用地土地有偿使用费及对应专项债务收入安排的支出</t>
  </si>
  <si>
    <t>耕地开发专项支出</t>
  </si>
  <si>
    <t>基本农田建设和保护支出</t>
  </si>
  <si>
    <t>土地整理支出</t>
  </si>
  <si>
    <t>用于地震灾后恢复重建的支出</t>
  </si>
  <si>
    <t>其他新增建设用地土地有偿使用费安排的支出</t>
  </si>
  <si>
    <t>城市基础设施配套费及对应专项债务收入安排的支出</t>
  </si>
  <si>
    <t>其他城市基础设施配套费安排的支出</t>
  </si>
  <si>
    <t>污水处理费及对应专项债务收入安排的支出</t>
  </si>
  <si>
    <t>污水处理设施建设和运营</t>
  </si>
  <si>
    <t>代征手续费</t>
  </si>
  <si>
    <t>其他污水处理费安排的支出</t>
  </si>
  <si>
    <t>其他城乡社区支出</t>
  </si>
  <si>
    <t>十三、农林水支出</t>
  </si>
  <si>
    <t>农业</t>
  </si>
  <si>
    <t>农垦运行</t>
  </si>
  <si>
    <t>科技转化与推广服务</t>
  </si>
  <si>
    <t>病虫害控制</t>
  </si>
  <si>
    <t>农产品质量安全</t>
  </si>
  <si>
    <t>执法监管</t>
  </si>
  <si>
    <t>统计监测与信息服务</t>
  </si>
  <si>
    <t>农业行业业务管理</t>
  </si>
  <si>
    <t>对外交流与合作</t>
  </si>
  <si>
    <t>防灾救灾</t>
  </si>
  <si>
    <t>稳定农民收入补贴</t>
  </si>
  <si>
    <t>农业结构调整补贴</t>
  </si>
  <si>
    <t>农业生产支持补贴</t>
  </si>
  <si>
    <t>农业组织化与产业化经营</t>
  </si>
  <si>
    <t>农产品加工与促销</t>
  </si>
  <si>
    <t>农村公益事业</t>
  </si>
  <si>
    <t>综合财力补助</t>
  </si>
  <si>
    <t>农业资源保护修复与利用</t>
  </si>
  <si>
    <t>农村道路建设</t>
  </si>
  <si>
    <t>成品油价格改革对渔业的补贴</t>
  </si>
  <si>
    <t>对高校毕业生到基层任职补助</t>
  </si>
  <si>
    <t>其他农业支出</t>
  </si>
  <si>
    <t>林业</t>
  </si>
  <si>
    <t>林业事业机构</t>
  </si>
  <si>
    <t>森林培育</t>
  </si>
  <si>
    <t>林业技术推广</t>
  </si>
  <si>
    <t>森林资源管理</t>
  </si>
  <si>
    <t>森林资源监测</t>
  </si>
  <si>
    <t>森林生态效益补偿</t>
  </si>
  <si>
    <t>林业自然保护区</t>
  </si>
  <si>
    <t>动植物保护</t>
  </si>
  <si>
    <t>湿地保护</t>
  </si>
  <si>
    <t>林业执法与监督</t>
  </si>
  <si>
    <t>林业检疫检测</t>
  </si>
  <si>
    <t>防沙治沙</t>
  </si>
  <si>
    <t>林业质量安全</t>
  </si>
  <si>
    <t>林业工程与项目管理</t>
  </si>
  <si>
    <t>林业对外合作与交流</t>
  </si>
  <si>
    <t>林业产业化</t>
  </si>
  <si>
    <t>信息管理</t>
  </si>
  <si>
    <t>林业政策制定与宣传</t>
  </si>
  <si>
    <t>林业资金审计稽查</t>
  </si>
  <si>
    <t>林区公共支出</t>
  </si>
  <si>
    <t>林业贷款贴息</t>
  </si>
  <si>
    <t>成品油价格改革对林业的补贴</t>
  </si>
  <si>
    <t>林业防灾减灾</t>
  </si>
  <si>
    <t>其他林业支出</t>
  </si>
  <si>
    <t>水利</t>
  </si>
  <si>
    <t>水利行业业务管理</t>
  </si>
  <si>
    <t>水利工程建设</t>
  </si>
  <si>
    <t>水利工程运行与维护</t>
  </si>
  <si>
    <t>长江黄河等流域管理</t>
  </si>
  <si>
    <t>水利前期工作</t>
  </si>
  <si>
    <t>水利执法监督</t>
  </si>
  <si>
    <t>水土保持</t>
  </si>
  <si>
    <t>水资源节约管理与保护</t>
  </si>
  <si>
    <t>水质监测</t>
  </si>
  <si>
    <t>水文测报</t>
  </si>
  <si>
    <t>防汛</t>
  </si>
  <si>
    <t>抗旱</t>
  </si>
  <si>
    <t>农田水利</t>
  </si>
  <si>
    <t>水利技术推广</t>
  </si>
  <si>
    <t>国际河流治理与管理</t>
  </si>
  <si>
    <t>江河湖库水系综合整治</t>
  </si>
  <si>
    <t>大中型水库移民后期扶持专项支出</t>
  </si>
  <si>
    <t>水利安全监督</t>
  </si>
  <si>
    <t>水资源费安排的支出</t>
  </si>
  <si>
    <t>砂石资源费支出</t>
  </si>
  <si>
    <t>水利建设移民支出</t>
  </si>
  <si>
    <t>农村人畜饮水</t>
  </si>
  <si>
    <t>其他水利支出</t>
  </si>
  <si>
    <t>扶贫</t>
  </si>
  <si>
    <t>农村基础设施建设</t>
  </si>
  <si>
    <t>生产发展</t>
  </si>
  <si>
    <t>社会发展</t>
  </si>
  <si>
    <t>扶贫贷款奖补和贴息</t>
  </si>
  <si>
    <t>三西农业建设专项补助</t>
  </si>
  <si>
    <t>扶贫事业机构</t>
  </si>
  <si>
    <t>其他扶贫支出</t>
  </si>
  <si>
    <t>农业综合开发</t>
  </si>
  <si>
    <t>土地治理</t>
  </si>
  <si>
    <t>产业化经营</t>
  </si>
  <si>
    <t>科技示范</t>
  </si>
  <si>
    <t>其他农业综合开发支出</t>
  </si>
  <si>
    <t>农村综合改革</t>
  </si>
  <si>
    <t>对村级一事一议的补助</t>
  </si>
  <si>
    <t>国有农场办社会职能改革补助</t>
  </si>
  <si>
    <t>对村民委员会和村党支部的补助</t>
  </si>
  <si>
    <t>对村集体经济组织的补助</t>
  </si>
  <si>
    <t>农村综合改革示范试点补助</t>
  </si>
  <si>
    <t>其他农村综合改革支出</t>
  </si>
  <si>
    <t>普惠金融发展支出</t>
  </si>
  <si>
    <t>支持农村金融机构</t>
  </si>
  <si>
    <t>涉农贷款增量奖励</t>
  </si>
  <si>
    <t>农业保险保费补贴</t>
  </si>
  <si>
    <t>创业担保贷款贴息</t>
  </si>
  <si>
    <t>补充创业担保贷款基金</t>
  </si>
  <si>
    <t>其他普惠金融发展支出</t>
  </si>
  <si>
    <t>目标价格补贴</t>
  </si>
  <si>
    <t>棉花目标价格补贴</t>
  </si>
  <si>
    <t>大豆目标价格补贴</t>
  </si>
  <si>
    <t>其他目标价格补贴</t>
  </si>
  <si>
    <t>大中型水库库区基金及对应专项债务收入安排的支出</t>
  </si>
  <si>
    <t>解决移民遗留问题</t>
  </si>
  <si>
    <t>库区防护工程维护</t>
  </si>
  <si>
    <t>其他大中型水库库区基金支出</t>
  </si>
  <si>
    <t>国家重大水利工程建设基金及对应专项债务收入安排的支出</t>
  </si>
  <si>
    <t>南水北调工程建设</t>
  </si>
  <si>
    <t>三峡工程后续工作</t>
  </si>
  <si>
    <t>地方重大水利工程建设</t>
  </si>
  <si>
    <t>其他重大水利工程建设基金支出</t>
  </si>
  <si>
    <t>其他农林水支出</t>
  </si>
  <si>
    <t>化解其他公益性乡村债务支出</t>
  </si>
  <si>
    <t>十四、交通运输支出</t>
  </si>
  <si>
    <t>公路水路运输</t>
  </si>
  <si>
    <t>公路建设</t>
  </si>
  <si>
    <t>公路养护</t>
  </si>
  <si>
    <t>交通运输信息化建设</t>
  </si>
  <si>
    <t>公路和运输安全</t>
  </si>
  <si>
    <t>公路还贷专项</t>
  </si>
  <si>
    <t>公路运输管理</t>
  </si>
  <si>
    <t>公路和运输技术标准化建设</t>
  </si>
  <si>
    <t>港口设施</t>
  </si>
  <si>
    <t>航道维护</t>
  </si>
  <si>
    <t>船舶检验</t>
  </si>
  <si>
    <t>救助打捞</t>
  </si>
  <si>
    <t>内河运输</t>
  </si>
  <si>
    <t>远洋运输</t>
  </si>
  <si>
    <t>海事管理</t>
  </si>
  <si>
    <t>航标事业发展支出</t>
  </si>
  <si>
    <t>水路运输管理支出</t>
  </si>
  <si>
    <t>口岸建设</t>
  </si>
  <si>
    <t>取消政府还贷二级公路收费专项支出</t>
  </si>
  <si>
    <t>其他公路水路运输支出</t>
  </si>
  <si>
    <t>铁路运输</t>
  </si>
  <si>
    <t>铁路路网建设</t>
  </si>
  <si>
    <t>铁路还贷专项</t>
  </si>
  <si>
    <t>铁路安全</t>
  </si>
  <si>
    <t>铁路专项运输</t>
  </si>
  <si>
    <t>行业监管</t>
  </si>
  <si>
    <t>其他铁路运输支出</t>
  </si>
  <si>
    <t>民用航空运输</t>
  </si>
  <si>
    <t>机场建设</t>
  </si>
  <si>
    <t>空管系统建设</t>
  </si>
  <si>
    <t>民航还贷专项支出</t>
  </si>
  <si>
    <t>民用航空安全</t>
  </si>
  <si>
    <t>民航专项运输</t>
  </si>
  <si>
    <t>其他民用航空运输支出</t>
  </si>
  <si>
    <t>成品油价格改革对交通运输的补贴</t>
  </si>
  <si>
    <t>对城市公交的补贴</t>
  </si>
  <si>
    <t>对农村道路客运的补贴</t>
  </si>
  <si>
    <t>对出租车的补贴</t>
  </si>
  <si>
    <t>成品油价格改革补贴其他支出</t>
  </si>
  <si>
    <t>邮政业支出</t>
  </si>
  <si>
    <t>邮政普遍服务与特殊服务</t>
  </si>
  <si>
    <t>其他邮政业支出</t>
  </si>
  <si>
    <t>车辆购置税支出</t>
  </si>
  <si>
    <t>车辆购置税用于公路等基础设施建设支出</t>
  </si>
  <si>
    <t>车辆购置税用于农村公路建设支出</t>
  </si>
  <si>
    <t>车辆购置税用于老旧汽车报废更新补贴</t>
  </si>
  <si>
    <t>车辆购置税其他支出</t>
  </si>
  <si>
    <t>车辆通行费及对应专项债务收入安排的支出</t>
  </si>
  <si>
    <t>公路还贷</t>
  </si>
  <si>
    <t>政府还贷公路养护</t>
  </si>
  <si>
    <t>政府还贷公路管理</t>
  </si>
  <si>
    <t>其他车辆通行费安排的支出</t>
  </si>
  <si>
    <t>港口建设费及对应专项债务收入安排的支出</t>
  </si>
  <si>
    <t>航道建设和维护</t>
  </si>
  <si>
    <t>航运保障系统建设</t>
  </si>
  <si>
    <t>其他港口建设费安排的支出</t>
  </si>
  <si>
    <t>铁路建设基金支出</t>
  </si>
  <si>
    <t>铁路建设投资</t>
  </si>
  <si>
    <t>购置铁路机车车辆</t>
  </si>
  <si>
    <t>铁路还贷</t>
  </si>
  <si>
    <t>建设项目铺底资金</t>
  </si>
  <si>
    <t>勘测设计</t>
  </si>
  <si>
    <t>注册资本金</t>
  </si>
  <si>
    <t>周转资金</t>
  </si>
  <si>
    <t>其他铁路建设基金支出</t>
  </si>
  <si>
    <t>民航发展基金支出</t>
  </si>
  <si>
    <t>民航机场建设</t>
  </si>
  <si>
    <t>民航安全</t>
  </si>
  <si>
    <t>航线和机场补贴</t>
  </si>
  <si>
    <t>民航节能减排</t>
  </si>
  <si>
    <t>通用航空发展</t>
  </si>
  <si>
    <t>征管经费</t>
  </si>
  <si>
    <t>其他民航发展基金支出</t>
  </si>
  <si>
    <t>其他交通运输支出</t>
  </si>
  <si>
    <t>公共交通运营补助</t>
  </si>
  <si>
    <t>十五、资源勘探信息等支出</t>
  </si>
  <si>
    <t>资源勘探开发</t>
  </si>
  <si>
    <t>煤炭勘探开采和洗选</t>
  </si>
  <si>
    <t>石油和天然气勘探开采</t>
  </si>
  <si>
    <t>黑色金属矿勘探和采选</t>
  </si>
  <si>
    <t>有色金属矿勘探和采选</t>
  </si>
  <si>
    <t>非金属矿勘探和采选</t>
  </si>
  <si>
    <t>其他资源勘探业支出</t>
  </si>
  <si>
    <t>制造业</t>
  </si>
  <si>
    <t>纺织业</t>
  </si>
  <si>
    <t>医药制造业</t>
  </si>
  <si>
    <t>非金属矿物制品业</t>
  </si>
  <si>
    <t>通信设备、计算机及其他电子设备制造业</t>
  </si>
  <si>
    <t>交通运输设备制造业</t>
  </si>
  <si>
    <t>电气机械及器材制造业</t>
  </si>
  <si>
    <t>工艺品及其他制造业</t>
  </si>
  <si>
    <t>石油加工、炼焦及核燃料加工业</t>
  </si>
  <si>
    <t>化学原料及化学制品制造业</t>
  </si>
  <si>
    <t>黑色金属冶炼及压延加工业</t>
  </si>
  <si>
    <t>有色金属冶炼及压延加工业</t>
  </si>
  <si>
    <t>其他制造业支出</t>
  </si>
  <si>
    <t>建筑业</t>
  </si>
  <si>
    <t>其他建筑业支出</t>
  </si>
  <si>
    <t>工业和信息产业监管</t>
  </si>
  <si>
    <t>战备应急</t>
  </si>
  <si>
    <t>信息安全建设</t>
  </si>
  <si>
    <t>专用通信</t>
  </si>
  <si>
    <t>无线电监管</t>
  </si>
  <si>
    <t>工业和信息产业战略研究与标准制定</t>
  </si>
  <si>
    <t>工业和信息产业支持</t>
  </si>
  <si>
    <t>电子专项工程</t>
  </si>
  <si>
    <t>技术基础研究</t>
  </si>
  <si>
    <t>其他工业和信息产业监管支出</t>
  </si>
  <si>
    <t>安全生产监管</t>
  </si>
  <si>
    <t>国务院安委会专项</t>
  </si>
  <si>
    <t>安全监管监察专项</t>
  </si>
  <si>
    <t>应急救援支出</t>
  </si>
  <si>
    <t>煤炭安全</t>
  </si>
  <si>
    <t>其他安全生产监管支出</t>
  </si>
  <si>
    <t>国有资产监管</t>
  </si>
  <si>
    <t>国有企业监事会专项</t>
  </si>
  <si>
    <t>中央企业专项管理</t>
  </si>
  <si>
    <t>其他国有资产监管支出</t>
  </si>
  <si>
    <t>支持中小企业发展和管理支出</t>
  </si>
  <si>
    <t>科技型中小企业技术创新基金</t>
  </si>
  <si>
    <t>中小企业发展专项</t>
  </si>
  <si>
    <t>其他支持中小企业发展和管理支出</t>
  </si>
  <si>
    <t>散装水泥专项资金及对应专项债务收入安排的支出</t>
  </si>
  <si>
    <t>建设专用设施</t>
  </si>
  <si>
    <t>专用设备购置和维修</t>
  </si>
  <si>
    <t>贷款贴息</t>
  </si>
  <si>
    <t>技术研发与推广</t>
  </si>
  <si>
    <t>宣传</t>
  </si>
  <si>
    <t>其他散装水泥专项资金支出</t>
  </si>
  <si>
    <t>新型墙体材料专项基金及对应专项债务收入安排的支出</t>
  </si>
  <si>
    <t>技改贴息和补助</t>
  </si>
  <si>
    <t>技术研发和推广</t>
  </si>
  <si>
    <t>示范项目补贴</t>
  </si>
  <si>
    <t>宣传和培训</t>
  </si>
  <si>
    <t>其他新型墙体材料专项基金支出</t>
  </si>
  <si>
    <t>农网还贷资金支出</t>
  </si>
  <si>
    <t>中央农网还贷资金支出</t>
  </si>
  <si>
    <t>地方农网还贷资金支出</t>
  </si>
  <si>
    <t>其他农网还贷资金支出</t>
  </si>
  <si>
    <t>其他资源勘探信息等支出</t>
  </si>
  <si>
    <t>黄金事务</t>
  </si>
  <si>
    <t>建设项目贷款贴息</t>
  </si>
  <si>
    <t>技术改造支出</t>
  </si>
  <si>
    <t>中药材扶持资金支出</t>
  </si>
  <si>
    <t>重点产业振兴和技术改造项目贷款贴息</t>
  </si>
  <si>
    <t>十六、商业服务业等支出</t>
  </si>
  <si>
    <t>商业流通事务</t>
  </si>
  <si>
    <t>食品流通安全补贴</t>
  </si>
  <si>
    <t>市场监测及信息管理</t>
  </si>
  <si>
    <t>民贸企业补贴</t>
  </si>
  <si>
    <t>民贸民品贷款贴息</t>
  </si>
  <si>
    <t>其他商业流通事务支出</t>
  </si>
  <si>
    <t>旅游业管理与服务支出</t>
  </si>
  <si>
    <t>旅游宣传</t>
  </si>
  <si>
    <t>旅游行业业务管理</t>
  </si>
  <si>
    <t>其他旅游业管理与服务支出</t>
  </si>
  <si>
    <t>涉外发展服务支出</t>
  </si>
  <si>
    <t>外商投资环境建设补助资金</t>
  </si>
  <si>
    <t>其他涉外发展服务支出</t>
  </si>
  <si>
    <t>旅游发展基金支出</t>
  </si>
  <si>
    <t>宣传促销</t>
  </si>
  <si>
    <t>行业规划</t>
  </si>
  <si>
    <t>旅游事业补助</t>
  </si>
  <si>
    <t>地方旅游开发项目补助</t>
  </si>
  <si>
    <t>其他旅游发展基金支出</t>
  </si>
  <si>
    <t>其他商业服务业等支出</t>
  </si>
  <si>
    <t>服务业基础设施建设</t>
  </si>
  <si>
    <t>十七、金融支出</t>
  </si>
  <si>
    <t>金融部门行政支出</t>
  </si>
  <si>
    <t>安全防卫</t>
  </si>
  <si>
    <t>金融部门其他行政支出</t>
  </si>
  <si>
    <t>金融部门监管支出</t>
  </si>
  <si>
    <t>货币发行</t>
  </si>
  <si>
    <t>金融服务</t>
  </si>
  <si>
    <t>反假币</t>
  </si>
  <si>
    <t>重点金融机构监管</t>
  </si>
  <si>
    <t>金融稽查与案件处理</t>
  </si>
  <si>
    <t>金融行业电子化建设</t>
  </si>
  <si>
    <t>从业人员资格考试</t>
  </si>
  <si>
    <t>反洗钱</t>
  </si>
  <si>
    <t>金融部门其他监管支出</t>
  </si>
  <si>
    <t>金融发展支出</t>
  </si>
  <si>
    <t>政策性银行亏损补贴</t>
  </si>
  <si>
    <t>商业银行贷款贴息</t>
  </si>
  <si>
    <t>补充资本金</t>
  </si>
  <si>
    <t>风险基金补助</t>
  </si>
  <si>
    <t>其他金融发展支出</t>
  </si>
  <si>
    <t>其他金融支出</t>
  </si>
  <si>
    <t>十九、援助其他地区支出</t>
  </si>
  <si>
    <t>一般公共服务</t>
  </si>
  <si>
    <t>教育</t>
  </si>
  <si>
    <t>文化体育与传媒</t>
  </si>
  <si>
    <t>医疗卫生</t>
  </si>
  <si>
    <t>节能环保</t>
  </si>
  <si>
    <t>交通运输</t>
  </si>
  <si>
    <t>住房保障</t>
  </si>
  <si>
    <t>二十、国土海洋气象等支出</t>
  </si>
  <si>
    <t>国土资源事务</t>
  </si>
  <si>
    <t>国土资源规划及管理</t>
  </si>
  <si>
    <t>土地资源调查</t>
  </si>
  <si>
    <t>土地资源利用与保护</t>
  </si>
  <si>
    <t>国土资源社会公益服务</t>
  </si>
  <si>
    <t>国土资源行业业务管理</t>
  </si>
  <si>
    <t>国土资源调查</t>
  </si>
  <si>
    <t>国土整治</t>
  </si>
  <si>
    <t>地质灾害防治</t>
  </si>
  <si>
    <t>土地资源储备支出</t>
  </si>
  <si>
    <t>地质及矿产资源调查</t>
  </si>
  <si>
    <t>地质矿产资源利用与保护</t>
  </si>
  <si>
    <t>地质转产项目财政贴息</t>
  </si>
  <si>
    <t>国外风险勘查</t>
  </si>
  <si>
    <t>地质勘查基金（周转金）支出</t>
  </si>
  <si>
    <t>其他国土资源事务支出</t>
  </si>
  <si>
    <t>测绘事务</t>
  </si>
  <si>
    <t>基础测绘</t>
  </si>
  <si>
    <t>航空摄影</t>
  </si>
  <si>
    <t>测绘工程建设</t>
  </si>
  <si>
    <t>其他测绘事务支出</t>
  </si>
  <si>
    <t>地震事务</t>
  </si>
  <si>
    <t>地震监测</t>
  </si>
  <si>
    <t>地震预测预报</t>
  </si>
  <si>
    <t>地震灾害预防</t>
  </si>
  <si>
    <t>地震应急救援</t>
  </si>
  <si>
    <t>地震环境探察</t>
  </si>
  <si>
    <t>防震减灾信息管理</t>
  </si>
  <si>
    <t>防震减灾基础管理</t>
  </si>
  <si>
    <t>地震事业机构</t>
  </si>
  <si>
    <t>其他地震事务支出</t>
  </si>
  <si>
    <t>气象事务</t>
  </si>
  <si>
    <t>气象事业机构</t>
  </si>
  <si>
    <t>气象探测</t>
  </si>
  <si>
    <t>气象信息传输及管理</t>
  </si>
  <si>
    <t>气象预报预测</t>
  </si>
  <si>
    <t>气象服务</t>
  </si>
  <si>
    <t>气象装备保障维护</t>
  </si>
  <si>
    <t>气象基础设施建设与维修</t>
  </si>
  <si>
    <t>气象卫星</t>
  </si>
  <si>
    <t>气象法规与标准</t>
  </si>
  <si>
    <t>气象资金审计稽查</t>
  </si>
  <si>
    <t>其他气象事务支出</t>
  </si>
  <si>
    <t>其他国土海洋气象等支出</t>
  </si>
  <si>
    <t>二十一、住房保障支出</t>
  </si>
  <si>
    <t>保障性安居工程支出</t>
  </si>
  <si>
    <t>廉租住房</t>
  </si>
  <si>
    <t>沉陷区治理</t>
  </si>
  <si>
    <t>棚户区改造</t>
  </si>
  <si>
    <t>少数民族地区游牧民定居工程</t>
  </si>
  <si>
    <t>农村危房改造</t>
  </si>
  <si>
    <t>公共租赁住房</t>
  </si>
  <si>
    <t>其他保障性安居工程支出</t>
  </si>
  <si>
    <t>住房改革支出</t>
  </si>
  <si>
    <t>住房公积金</t>
  </si>
  <si>
    <t>提租补贴</t>
  </si>
  <si>
    <t>购房补贴</t>
  </si>
  <si>
    <t>城乡社区住宅</t>
  </si>
  <si>
    <t>公有住房建设和维修改造支出</t>
  </si>
  <si>
    <t>住房公积金管理</t>
  </si>
  <si>
    <t>其他城乡社区住宅支出</t>
  </si>
  <si>
    <t>二十二、粮油物资储备支出</t>
  </si>
  <si>
    <t>粮油事务</t>
  </si>
  <si>
    <t>粮食财务与审计支出</t>
  </si>
  <si>
    <t>粮食信息统计</t>
  </si>
  <si>
    <t>粮食专项业务活动</t>
  </si>
  <si>
    <t>国家粮油差价补贴</t>
  </si>
  <si>
    <t>粮食财务挂账利息补贴</t>
  </si>
  <si>
    <t>粮食财务挂账消化款</t>
  </si>
  <si>
    <t>处理陈化粮补贴</t>
  </si>
  <si>
    <t>粮食风险基金</t>
  </si>
  <si>
    <t>粮油市场调控专项资金</t>
  </si>
  <si>
    <t>其他粮油事务支出</t>
  </si>
  <si>
    <t>物资事务</t>
  </si>
  <si>
    <t>铁路专用线</t>
  </si>
  <si>
    <t>护库武警和民兵支出</t>
  </si>
  <si>
    <t>物资保管与保养</t>
  </si>
  <si>
    <t>专项贷款利息</t>
  </si>
  <si>
    <t>物资转移</t>
  </si>
  <si>
    <t>物资轮换</t>
  </si>
  <si>
    <t>仓库建设</t>
  </si>
  <si>
    <t>仓库安防</t>
  </si>
  <si>
    <t>其他物资事务支出</t>
  </si>
  <si>
    <t>能源储备</t>
  </si>
  <si>
    <t>石油储备支出</t>
  </si>
  <si>
    <t>国家留成油串换石油储备支出</t>
  </si>
  <si>
    <t>天然铀能源储备</t>
  </si>
  <si>
    <t>煤炭储备</t>
  </si>
  <si>
    <t>其他能源储备</t>
  </si>
  <si>
    <t>粮油储备</t>
  </si>
  <si>
    <t>储备粮油补贴</t>
  </si>
  <si>
    <t>储备粮油差价补贴</t>
  </si>
  <si>
    <t>储备粮（油）库建设</t>
  </si>
  <si>
    <t>最低收购价政策支出</t>
  </si>
  <si>
    <t>其他粮油储备支出</t>
  </si>
  <si>
    <t>重要商品储备</t>
  </si>
  <si>
    <t>棉花储备</t>
  </si>
  <si>
    <t>食糖储备</t>
  </si>
  <si>
    <t>肉类储备</t>
  </si>
  <si>
    <t>化肥储备</t>
  </si>
  <si>
    <t>农药储备</t>
  </si>
  <si>
    <t>边销茶储备</t>
  </si>
  <si>
    <t>羊毛储备</t>
  </si>
  <si>
    <t>医药储备</t>
  </si>
  <si>
    <t>食盐储备</t>
  </si>
  <si>
    <t>战略物资储备</t>
  </si>
  <si>
    <t>其他重要商品储备支出</t>
  </si>
  <si>
    <t>二十三、预备费</t>
  </si>
  <si>
    <t>二十四、其他支出</t>
  </si>
  <si>
    <t>二十五、债务付息支出</t>
  </si>
  <si>
    <r>
      <t xml:space="preserve">    </t>
    </r>
    <r>
      <rPr>
        <sz val="11"/>
        <color indexed="8"/>
        <rFont val="宋体"/>
        <family val="0"/>
      </rPr>
      <t xml:space="preserve"> </t>
    </r>
    <r>
      <rPr>
        <sz val="11"/>
        <color theme="1"/>
        <rFont val="Calibri"/>
        <family val="0"/>
      </rPr>
      <t>地方政府一般债务付息支出</t>
    </r>
  </si>
  <si>
    <t>二十六、债务发行费用支出</t>
  </si>
  <si>
    <r>
      <t xml:space="preserve"> </t>
    </r>
    <r>
      <rPr>
        <sz val="11"/>
        <color indexed="8"/>
        <rFont val="宋体"/>
        <family val="0"/>
      </rPr>
      <t xml:space="preserve">   地方政府一般债务发行费用支出</t>
    </r>
  </si>
  <si>
    <t>本年支出小计</t>
  </si>
  <si>
    <r>
      <t xml:space="preserve"> </t>
    </r>
    <r>
      <rPr>
        <b/>
        <sz val="11"/>
        <color indexed="8"/>
        <rFont val="宋体"/>
        <family val="0"/>
      </rPr>
      <t xml:space="preserve">  地方政府一般债务还本支出</t>
    </r>
  </si>
  <si>
    <r>
      <t xml:space="preserve"> </t>
    </r>
    <r>
      <rPr>
        <b/>
        <sz val="11"/>
        <color indexed="8"/>
        <rFont val="宋体"/>
        <family val="0"/>
      </rPr>
      <t xml:space="preserve">      其中：置换一般债券还本支出</t>
    </r>
  </si>
  <si>
    <r>
      <t xml:space="preserve">      </t>
    </r>
    <r>
      <rPr>
        <b/>
        <sz val="11"/>
        <color indexed="8"/>
        <rFont val="宋体"/>
        <family val="0"/>
      </rPr>
      <t xml:space="preserve">       一般公共预算收入还本支出</t>
    </r>
  </si>
  <si>
    <t>债务转贷支出</t>
  </si>
  <si>
    <t xml:space="preserve">      其中：新增一般债务转贷支出</t>
  </si>
  <si>
    <t xml:space="preserve">            置换一般债券转贷支出</t>
  </si>
  <si>
    <t xml:space="preserve">   上解支出</t>
  </si>
  <si>
    <t xml:space="preserve">   年终结余</t>
  </si>
  <si>
    <t>1-4  一般公共预算本级基本支出表</t>
  </si>
  <si>
    <t>一、工资福利支出</t>
  </si>
  <si>
    <t>      基本工资</t>
  </si>
  <si>
    <t>      津贴补贴</t>
  </si>
  <si>
    <t>      奖金</t>
  </si>
  <si>
    <t>      社会保障缴费</t>
  </si>
  <si>
    <t>      伙食补助费</t>
  </si>
  <si>
    <t>      绩效工资</t>
  </si>
  <si>
    <t>      其他工资福利支出</t>
  </si>
  <si>
    <t>二、商品和服务支出</t>
  </si>
  <si>
    <t>      办公费</t>
  </si>
  <si>
    <t>      印刷费</t>
  </si>
  <si>
    <t>      咨询费</t>
  </si>
  <si>
    <t>      手续费</t>
  </si>
  <si>
    <t>      水费</t>
  </si>
  <si>
    <t>      电费</t>
  </si>
  <si>
    <t>      邮电费</t>
  </si>
  <si>
    <t>      取暖费</t>
  </si>
  <si>
    <t>      物业管理费</t>
  </si>
  <si>
    <t>      差旅费</t>
  </si>
  <si>
    <t>      因公出国（境）费用</t>
  </si>
  <si>
    <t>      维修(护)费</t>
  </si>
  <si>
    <t>      租赁费</t>
  </si>
  <si>
    <t>      会议费</t>
  </si>
  <si>
    <t>      培训费</t>
  </si>
  <si>
    <t>      公务接待费</t>
  </si>
  <si>
    <t>      专用材料费</t>
  </si>
  <si>
    <t>      被装购置费</t>
  </si>
  <si>
    <t>      专用燃料费</t>
  </si>
  <si>
    <t>      劳务费</t>
  </si>
  <si>
    <t>      委托业务费</t>
  </si>
  <si>
    <t>      工会经费</t>
  </si>
  <si>
    <t>      福利费</t>
  </si>
  <si>
    <t>      公务用车运行维护费</t>
  </si>
  <si>
    <t>      其他交通费用</t>
  </si>
  <si>
    <t>      税金及附加费用</t>
  </si>
  <si>
    <t>      其他商品和服务支出</t>
  </si>
  <si>
    <t>三、对个人和家庭的补助</t>
  </si>
  <si>
    <t>      离休费</t>
  </si>
  <si>
    <t>1-5  景东县一般公共预算税收返还和转移支付预算表</t>
  </si>
  <si>
    <t>一、云南省对景东县转移支付</t>
  </si>
  <si>
    <t>（一）一般性转移支付</t>
  </si>
  <si>
    <t xml:space="preserve">   均衡性转移支付</t>
  </si>
  <si>
    <t xml:space="preserve">      其中：重点生态功能区转移支付</t>
  </si>
  <si>
    <t>县级基本财力保障机制奖补资金</t>
  </si>
  <si>
    <t>资源枯竭城市转移支付</t>
  </si>
  <si>
    <t xml:space="preserve">   老少边穷地区转移支付</t>
  </si>
  <si>
    <t xml:space="preserve">   体制结算补助</t>
  </si>
  <si>
    <t>（二）专项转移支付</t>
  </si>
  <si>
    <t>(1)一般公共服务</t>
  </si>
  <si>
    <t>(2)外交</t>
  </si>
  <si>
    <t>(3)国防</t>
  </si>
  <si>
    <t>(4)公共安全</t>
  </si>
  <si>
    <t>(5)教育</t>
  </si>
  <si>
    <t>(6)科学技术</t>
  </si>
  <si>
    <t>(7)文化体育与传媒</t>
  </si>
  <si>
    <t>(8)社会保障和就业</t>
  </si>
  <si>
    <t>(9)医疗卫生与计划生育</t>
  </si>
  <si>
    <t>(10)节能环保</t>
  </si>
  <si>
    <t>(11)城乡社区</t>
  </si>
  <si>
    <t>(12)农林水</t>
  </si>
  <si>
    <t>(13)交通运输</t>
  </si>
  <si>
    <t>(14)资源勘探信息等</t>
  </si>
  <si>
    <t>(15)商业服务业等</t>
  </si>
  <si>
    <t>(16)金融</t>
  </si>
  <si>
    <t>(17)国土海洋气象等</t>
  </si>
  <si>
    <t>(18)住房保障</t>
  </si>
  <si>
    <t>(19)粮油物资储备</t>
  </si>
  <si>
    <t>二、云南省对下税收返还</t>
  </si>
  <si>
    <t>增值税返还</t>
  </si>
  <si>
    <t>消费税返还</t>
  </si>
  <si>
    <t>所得税基数返还</t>
  </si>
  <si>
    <t>成品油税费改革税收返还</t>
  </si>
  <si>
    <t>地方上解</t>
  </si>
  <si>
    <t>云南省对州（市）税收返还和转移支付</t>
  </si>
  <si>
    <t>1-6  景东县专项转移支付分地区分项目预算表</t>
  </si>
  <si>
    <t>项    目</t>
  </si>
  <si>
    <t>景东县</t>
  </si>
  <si>
    <t>外交</t>
  </si>
  <si>
    <t>国防</t>
  </si>
  <si>
    <t>公共安全</t>
  </si>
  <si>
    <t>科学技术</t>
  </si>
  <si>
    <t>社会保障和就业</t>
  </si>
  <si>
    <t>城乡社区</t>
  </si>
  <si>
    <t>农林水</t>
  </si>
  <si>
    <t>资源勘探电力信息等</t>
  </si>
  <si>
    <t>商业服务业等</t>
  </si>
  <si>
    <t>金融</t>
  </si>
  <si>
    <t>国土海洋气象等</t>
  </si>
  <si>
    <t>粮油物资储备</t>
  </si>
  <si>
    <t>合     计</t>
  </si>
  <si>
    <t>1-7  景东县“三公”经费预算财政拨款情况统计表</t>
  </si>
  <si>
    <t>上年预算数</t>
  </si>
  <si>
    <t>比上年增、减情况</t>
  </si>
  <si>
    <t>增、减金额</t>
  </si>
  <si>
    <t>增、减幅度</t>
  </si>
  <si>
    <t>合计</t>
  </si>
  <si>
    <t>政府尚未批复，待批复后再进行单独公开</t>
  </si>
  <si>
    <t>1.因公出国（境）费</t>
  </si>
  <si>
    <t>2.公务接待费</t>
  </si>
  <si>
    <t>3.公务用车购置及运行费</t>
  </si>
  <si>
    <t>其中：（1）公务用车购置费</t>
  </si>
  <si>
    <t xml:space="preserve">      （2）公务用车运行费</t>
  </si>
  <si>
    <t>注：                                                                                                                               一、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                                
二、“三公”经费增减变化原因说明:   ......</t>
  </si>
  <si>
    <t>1-12  景东县本级政府政府一般债务限额和余额情况表</t>
  </si>
  <si>
    <t>单位：亿元</t>
  </si>
  <si>
    <t>项           目</t>
  </si>
  <si>
    <t>预算数</t>
  </si>
  <si>
    <t>执行数</t>
  </si>
  <si>
    <t>一、上两年（2016）末地方政府一般债务余额实际数</t>
  </si>
  <si>
    <t>二、上一年（2017）年末地方政府一般债务限额</t>
  </si>
  <si>
    <t>三、上一年（2017）地方政府一般债券发行额（省政府转贷）</t>
  </si>
  <si>
    <t>四、上一年（2017）地方政府一般债券转贷额</t>
  </si>
  <si>
    <t>五、上一年（2017）地方政府一般债券还本额</t>
  </si>
  <si>
    <t>六、上一年（2017）末地方政府一般债务余额预计执行数数</t>
  </si>
  <si>
    <t>七、2018年(本年）地方政府一般债务新增限额</t>
  </si>
  <si>
    <t>上级财政暂未下达</t>
  </si>
  <si>
    <t>八、2018年(本年）末地方政府一般债务限额</t>
  </si>
  <si>
    <t>1-13  景东县一般公共预算政府预算经济分类表（基本支出）</t>
  </si>
  <si>
    <t>经济科目名称</t>
  </si>
  <si>
    <t>2017年快报数</t>
  </si>
  <si>
    <t>2018年预算数</t>
  </si>
  <si>
    <t>比2017年快报数增幅</t>
  </si>
  <si>
    <t>机关工资福利支出</t>
  </si>
  <si>
    <r>
      <rPr>
        <sz val="11"/>
        <color indexed="8"/>
        <rFont val="宋体"/>
        <family val="0"/>
      </rPr>
      <t xml:space="preserve"> </t>
    </r>
    <r>
      <rPr>
        <sz val="11"/>
        <color indexed="8"/>
        <rFont val="宋体"/>
        <family val="0"/>
      </rPr>
      <t xml:space="preserve"> </t>
    </r>
    <r>
      <rPr>
        <sz val="11"/>
        <color indexed="8"/>
        <rFont val="宋体"/>
        <family val="0"/>
      </rPr>
      <t>工资奖金津补贴</t>
    </r>
  </si>
  <si>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</si>
  <si>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</si>
  <si>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</si>
  <si>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</si>
  <si>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</si>
  <si>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</si>
  <si>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</si>
  <si>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r>
      <rPr>
        <sz val="11"/>
        <color indexed="8"/>
        <rFont val="宋体"/>
        <family val="0"/>
      </rPr>
      <t xml:space="preserve"> </t>
    </r>
    <r>
      <rPr>
        <sz val="11"/>
        <color indexed="8"/>
        <rFont val="宋体"/>
        <family val="0"/>
      </rPr>
      <t xml:space="preserve"> </t>
    </r>
    <r>
      <rPr>
        <sz val="11"/>
        <color indexed="8"/>
        <rFont val="宋体"/>
        <family val="0"/>
      </rPr>
      <t>专用材料购置费</t>
    </r>
  </si>
  <si>
    <t xml:space="preserve">  委托业务费  </t>
  </si>
  <si>
    <t xml:space="preserve">  公务接待费</t>
  </si>
  <si>
    <t xml:space="preserve">  因公出国（境）费用</t>
  </si>
  <si>
    <t xml:space="preserve">  公务用车运行维护费</t>
  </si>
  <si>
    <r>
      <rPr>
        <sz val="11"/>
        <color indexed="8"/>
        <rFont val="宋体"/>
        <family val="0"/>
      </rPr>
      <t xml:space="preserve">  维修</t>
    </r>
    <r>
      <rPr>
        <sz val="11"/>
        <color indexed="8"/>
        <rFont val="宋体"/>
        <family val="0"/>
      </rPr>
      <t>(</t>
    </r>
    <r>
      <rPr>
        <sz val="11"/>
        <color indexed="8"/>
        <rFont val="宋体"/>
        <family val="0"/>
      </rPr>
      <t>护</t>
    </r>
    <r>
      <rPr>
        <sz val="11"/>
        <color indexed="8"/>
        <rFont val="宋体"/>
        <family val="0"/>
      </rPr>
      <t>)</t>
    </r>
    <r>
      <rPr>
        <sz val="11"/>
        <color indexed="8"/>
        <rFont val="宋体"/>
        <family val="0"/>
      </rPr>
      <t>费</t>
    </r>
  </si>
  <si>
    <t xml:space="preserve">  其他商品和服务支出</t>
  </si>
  <si>
    <t>对事业单位经常性补助</t>
  </si>
  <si>
    <t xml:space="preserve">  工资福利支出</t>
  </si>
  <si>
    <t xml:space="preserve">  商品和服务支出</t>
  </si>
  <si>
    <t xml:space="preserve">  其他对事业单位补助</t>
  </si>
  <si>
    <t>对个人和家庭的补助</t>
  </si>
  <si>
    <r>
      <rPr>
        <sz val="11"/>
        <color indexed="8"/>
        <rFont val="宋体"/>
        <family val="0"/>
      </rPr>
      <t xml:space="preserve"> </t>
    </r>
    <r>
      <rPr>
        <sz val="11"/>
        <color indexed="8"/>
        <rFont val="宋体"/>
        <family val="0"/>
      </rPr>
      <t xml:space="preserve"> </t>
    </r>
    <r>
      <rPr>
        <sz val="11"/>
        <color indexed="8"/>
        <rFont val="宋体"/>
        <family val="0"/>
      </rPr>
      <t>社会福利和救助</t>
    </r>
  </si>
  <si>
    <t xml:space="preserve">  助学金</t>
  </si>
  <si>
    <t xml:space="preserve">  个人农业生产补贴</t>
  </si>
  <si>
    <t xml:space="preserve">  离退休费</t>
  </si>
  <si>
    <t xml:space="preserve">  其他对个人和家庭的补助</t>
  </si>
  <si>
    <t>债务利息及费用支出</t>
  </si>
  <si>
    <t xml:space="preserve"> 上下级政府间转移性支出</t>
  </si>
  <si>
    <t xml:space="preserve"> 援助其他地区支出</t>
  </si>
  <si>
    <t xml:space="preserve"> 债务转贷</t>
  </si>
  <si>
    <t xml:space="preserve"> 调出资金</t>
  </si>
  <si>
    <t>预备费及预留</t>
  </si>
  <si>
    <t xml:space="preserve"> 预备费</t>
  </si>
  <si>
    <t xml:space="preserve"> 预留</t>
  </si>
  <si>
    <t>支  出  合  计</t>
  </si>
  <si>
    <t>2-1 景东县政府性基金收入预算表</t>
  </si>
  <si>
    <t>上年结转收入</t>
  </si>
  <si>
    <t>本年可安排资金数</t>
  </si>
  <si>
    <t>一、农网还贷资金收入</t>
  </si>
  <si>
    <t>五、新型墙体材料专项基金收入</t>
  </si>
  <si>
    <t>十、国有土地收益基金收入</t>
  </si>
  <si>
    <t>十一、农业土地开发资金收入</t>
  </si>
  <si>
    <t>十二、国有土地使用权出让收入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</si>
  <si>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</si>
  <si>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</si>
  <si>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</si>
  <si>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</si>
  <si>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</si>
  <si>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十三、大中型水库库区基金收入</t>
  </si>
  <si>
    <t>十四、彩票公益金收入</t>
  </si>
  <si>
    <t xml:space="preserve">  福利彩票公益金收入</t>
  </si>
  <si>
    <t xml:space="preserve">  体育彩票公益金收入</t>
  </si>
  <si>
    <t>十五、城市基础设施配套费收入</t>
  </si>
  <si>
    <t>十六、小型水库移民扶助基金收入</t>
  </si>
  <si>
    <t>十七、国家重大水利工程建设基金收入</t>
  </si>
  <si>
    <t xml:space="preserve">  省级重大水利工程建设资金</t>
  </si>
  <si>
    <t>十八、车辆通行费</t>
  </si>
  <si>
    <t>十九、污水处理费收入</t>
  </si>
  <si>
    <t>二十、彩票发行机构和彩票销售机构的业务费用</t>
  </si>
  <si>
    <t>二十一、其他政府性基金收入</t>
  </si>
  <si>
    <t>本年收入小计</t>
  </si>
  <si>
    <t>政府性基金转移收入</t>
  </si>
  <si>
    <r>
      <t xml:space="preserve">  </t>
    </r>
    <r>
      <rPr>
        <sz val="12"/>
        <color indexed="8"/>
        <rFont val="宋体"/>
        <family val="0"/>
      </rPr>
      <t>地方政府债务收入</t>
    </r>
  </si>
  <si>
    <r>
      <t xml:space="preserve">      </t>
    </r>
    <r>
      <rPr>
        <sz val="12"/>
        <color indexed="8"/>
        <rFont val="宋体"/>
        <family val="0"/>
      </rPr>
      <t>其中：新增专项债务收入</t>
    </r>
  </si>
  <si>
    <r>
      <t xml:space="preserve">        </t>
    </r>
    <r>
      <rPr>
        <sz val="12"/>
        <color indexed="8"/>
        <rFont val="宋体"/>
        <family val="0"/>
      </rPr>
      <t xml:space="preserve">    置换专项债券收入</t>
    </r>
  </si>
  <si>
    <t>2-2  景东县政府性基金支出预算表</t>
  </si>
  <si>
    <t>一、文化体育与传媒支出</t>
  </si>
  <si>
    <t xml:space="preserve">  国家电影事业发展专项资金及对应专项债务收入安排的支出</t>
  </si>
  <si>
    <t xml:space="preserve">    资助国产影片放映</t>
  </si>
  <si>
    <t xml:space="preserve">    资助城市影院</t>
  </si>
  <si>
    <t xml:space="preserve">    资助少数民族电影译制</t>
  </si>
  <si>
    <t xml:space="preserve">    其他国家电影事业发展专项资金支出</t>
  </si>
  <si>
    <t>二、社会保障和就业支出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</si>
  <si>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</si>
  <si>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</si>
  <si>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</si>
  <si>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</si>
  <si>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小型水库移民扶助基金及对应专项债务收入安排的支出</t>
  </si>
  <si>
    <t xml:space="preserve">    其他小型水库移民扶助基金支出</t>
  </si>
  <si>
    <t>三、节能环保支出</t>
  </si>
  <si>
    <t xml:space="preserve">  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</si>
  <si>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</si>
  <si>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</si>
  <si>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</si>
  <si>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</si>
  <si>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</si>
  <si>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四、城乡社区支出</t>
  </si>
  <si>
    <t xml:space="preserve">  国有土地使用权出让收入及对应专项债务收入安排的支出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</si>
  <si>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</si>
  <si>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</si>
  <si>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</si>
  <si>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</si>
  <si>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</si>
  <si>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</si>
  <si>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</si>
  <si>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</si>
  <si>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</si>
  <si>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</si>
  <si>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保障性住房租金补贴</t>
  </si>
  <si>
    <t xml:space="preserve">    其他国有土地使用权出让收入安排的支出</t>
  </si>
  <si>
    <t xml:space="preserve">  城市公用事业附加及对应专项债务收入安排的支出</t>
  </si>
  <si>
    <t xml:space="preserve">    城市公共设施</t>
  </si>
  <si>
    <t>八、商业服务业等支出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</si>
  <si>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</si>
  <si>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</si>
  <si>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</si>
  <si>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</si>
  <si>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</si>
  <si>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</si>
  <si>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九、其他支出</t>
  </si>
  <si>
    <t xml:space="preserve">  其他政府性基金及对应专项债务收入安排的支出</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</si>
  <si>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</si>
  <si>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</si>
  <si>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</si>
  <si>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</si>
  <si>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</si>
  <si>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</si>
  <si>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</si>
  <si>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</si>
  <si>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</si>
  <si>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彩票公益金及对应专项债务收入安排的支出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</si>
  <si>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</si>
  <si>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</si>
  <si>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</si>
  <si>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</si>
  <si>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</si>
  <si>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</si>
  <si>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</si>
  <si>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</si>
  <si>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用于城乡医疗求助的的彩票公益金支出</t>
  </si>
  <si>
    <t xml:space="preserve">    用于其他社会公益事业的彩票公益金支出</t>
  </si>
  <si>
    <t>十、债务付息支出</t>
  </si>
  <si>
    <t xml:space="preserve">    地方政府专项债务付息支出</t>
  </si>
  <si>
    <t>十一、债务发行费用支出</t>
  </si>
  <si>
    <r>
      <t xml:space="preserve">  </t>
    </r>
    <r>
      <rPr>
        <sz val="11"/>
        <color indexed="8"/>
        <rFont val="宋体"/>
        <family val="0"/>
      </rPr>
      <t xml:space="preserve">  地方政府专项债务发行费用支出</t>
    </r>
  </si>
  <si>
    <r>
      <t xml:space="preserve"> </t>
    </r>
    <r>
      <rPr>
        <b/>
        <sz val="11"/>
        <color indexed="8"/>
        <rFont val="宋体"/>
        <family val="0"/>
      </rPr>
      <t xml:space="preserve">   地方政府专项债务还本支出</t>
    </r>
  </si>
  <si>
    <r>
      <t xml:space="preserve">     </t>
    </r>
    <r>
      <rPr>
        <b/>
        <sz val="11"/>
        <color indexed="8"/>
        <rFont val="宋体"/>
        <family val="0"/>
      </rPr>
      <t xml:space="preserve">   其中：置换专项债券还本支出</t>
    </r>
  </si>
  <si>
    <r>
      <t xml:space="preserve">          </t>
    </r>
    <r>
      <rPr>
        <b/>
        <sz val="11"/>
        <color indexed="8"/>
        <rFont val="宋体"/>
        <family val="0"/>
      </rPr>
      <t xml:space="preserve">    政府性基金预算收入还本支出</t>
    </r>
  </si>
  <si>
    <t xml:space="preserve">  上解支出</t>
  </si>
  <si>
    <t>调出资金</t>
  </si>
  <si>
    <t>年终结余</t>
  </si>
  <si>
    <t>2-4  云南省对景东县政府性基金转移支付预算表</t>
  </si>
  <si>
    <t>五、农林水支出</t>
  </si>
  <si>
    <t>六、交通运输支出</t>
  </si>
  <si>
    <t>七、资源勘探信息等支出</t>
  </si>
  <si>
    <t>2-5 云南省对景东县政府性基金转移支付分地区分项目预算表</t>
  </si>
  <si>
    <t xml:space="preserve">2-6  景东县政府专项债务限额和余额情况表 </t>
  </si>
  <si>
    <t>一、2017年末地方政府专项债务余额实际数</t>
  </si>
  <si>
    <t>二、2017年末地方政府专项债务余额限额</t>
  </si>
  <si>
    <t>三、2017年地方政府专项债务发行额</t>
  </si>
  <si>
    <t>四、2017年地方政府专项债务还本额</t>
  </si>
  <si>
    <t>五、2018年末地方政府专项债务余额预计执行数</t>
  </si>
  <si>
    <t>3-1  景东县国有资本经营预算收入表</t>
  </si>
  <si>
    <r>
      <rPr>
        <sz val="11"/>
        <rFont val="MS Serif"/>
        <family val="2"/>
      </rPr>
      <t xml:space="preserve">    </t>
    </r>
    <r>
      <rPr>
        <sz val="11"/>
        <color indexed="8"/>
        <rFont val="宋体"/>
        <family val="0"/>
      </rPr>
      <t>单位：万元</t>
    </r>
  </si>
  <si>
    <t>项        目</t>
  </si>
  <si>
    <t>xx年快报数</t>
  </si>
  <si>
    <t>xx年预算数</t>
  </si>
  <si>
    <t>比xx年快报数增幅</t>
  </si>
  <si>
    <t xml:space="preserve">  利润收入</t>
  </si>
  <si>
    <t xml:space="preserve">     烟草企业利润收入</t>
  </si>
  <si>
    <t xml:space="preserve">     石油石化企业利润收入</t>
  </si>
  <si>
    <t xml:space="preserve">     电力企业利润收入</t>
  </si>
  <si>
    <t xml:space="preserve">     电信企业利润收入</t>
  </si>
  <si>
    <t xml:space="preserve">     煤炭企业利润收入</t>
  </si>
  <si>
    <t xml:space="preserve">     有色冶金采掘企业利润收入</t>
  </si>
  <si>
    <t xml:space="preserve">     钢铁企业利润收入</t>
  </si>
  <si>
    <t xml:space="preserve">     化工企业利润收入</t>
  </si>
  <si>
    <t xml:space="preserve">     运输企业利润收入</t>
  </si>
  <si>
    <t xml:space="preserve">     电子企业利润收入</t>
  </si>
  <si>
    <t xml:space="preserve">     机械企业利润收入</t>
  </si>
  <si>
    <t xml:space="preserve">     投资服务企业利润收入</t>
  </si>
  <si>
    <t xml:space="preserve">     纺织轻工企业利润收入</t>
  </si>
  <si>
    <t xml:space="preserve">     贸易企业利润收入</t>
  </si>
  <si>
    <t xml:space="preserve">     建筑施工企业利润收入</t>
  </si>
  <si>
    <t xml:space="preserve">     房地产企业利润收入</t>
  </si>
  <si>
    <t xml:space="preserve">     建材企业利润收入</t>
  </si>
  <si>
    <t xml:space="preserve">     境外企业利润收入</t>
  </si>
  <si>
    <t xml:space="preserve">     对外合作企业利润收入</t>
  </si>
  <si>
    <t xml:space="preserve">     医药企业利润收入</t>
  </si>
  <si>
    <t xml:space="preserve">     农林牧渔企业利润收入</t>
  </si>
  <si>
    <t xml:space="preserve">     邮政企业利润收入</t>
  </si>
  <si>
    <t xml:space="preserve">     军工企业利润收入</t>
  </si>
  <si>
    <t xml:space="preserve">     转制科研院所利润收入</t>
  </si>
  <si>
    <t xml:space="preserve">     地质勘查企业利润收入</t>
  </si>
  <si>
    <t xml:space="preserve">     卫生体育福利企业利润收入</t>
  </si>
  <si>
    <t xml:space="preserve">     教育文化广播企业利润收入</t>
  </si>
  <si>
    <t xml:space="preserve">     科学研究企业利润收入</t>
  </si>
  <si>
    <t xml:space="preserve">     机关社团所属企业利润收入</t>
  </si>
  <si>
    <t xml:space="preserve">     金融企业利润收入（国资预算）</t>
  </si>
  <si>
    <t xml:space="preserve">     其他国有资本经营预算企业利润收入</t>
  </si>
  <si>
    <t xml:space="preserve">  股利、股息收入</t>
  </si>
  <si>
    <r>
      <rPr>
        <sz val="11"/>
        <rFont val="宋体"/>
        <family val="0"/>
      </rPr>
      <t xml:space="preserve">     </t>
    </r>
    <r>
      <rPr>
        <sz val="10"/>
        <rFont val="宋体"/>
        <family val="0"/>
      </rPr>
      <t>国有控股公司股利、股息收入</t>
    </r>
  </si>
  <si>
    <r>
      <rPr>
        <sz val="11"/>
        <rFont val="宋体"/>
        <family val="0"/>
      </rPr>
      <t xml:space="preserve">     </t>
    </r>
    <r>
      <rPr>
        <sz val="10"/>
        <rFont val="宋体"/>
        <family val="0"/>
      </rPr>
      <t>国有参股公司股利、股息收入</t>
    </r>
  </si>
  <si>
    <r>
      <rPr>
        <sz val="11"/>
        <rFont val="宋体"/>
        <family val="0"/>
      </rPr>
      <t xml:space="preserve">     </t>
    </r>
    <r>
      <rPr>
        <sz val="10"/>
        <rFont val="宋体"/>
        <family val="0"/>
      </rPr>
      <t>其他国有资本经营预算企业股利、股息收入</t>
    </r>
  </si>
  <si>
    <t xml:space="preserve">  产权转让收入</t>
  </si>
  <si>
    <t>3-2  景东县国有资本经营预算支出表</t>
  </si>
  <si>
    <t>一、解决历史遗留问题及改革成本支出</t>
  </si>
  <si>
    <t>二、国有企业资本金注入</t>
  </si>
  <si>
    <t>三、国有企业政策性补贴</t>
  </si>
  <si>
    <t>四、金融国有资本经营预算支出</t>
  </si>
  <si>
    <t>五、国有资本经营预算转移支付支出</t>
  </si>
  <si>
    <t>六、其他国有资本经营预算支出</t>
  </si>
  <si>
    <t>本年支出合计</t>
  </si>
  <si>
    <t>补助下级支出</t>
  </si>
  <si>
    <t>结转下年</t>
  </si>
  <si>
    <t>支出总计</t>
  </si>
  <si>
    <t>4-1  景东县社会保险基金收入预算表</t>
  </si>
  <si>
    <t>企业职工养老保险基金收入</t>
  </si>
  <si>
    <t>机关事业单位基本养老保险基金收入</t>
  </si>
  <si>
    <t>失业保险基金收入</t>
  </si>
  <si>
    <t>城镇职工基本医疗保险基金收入</t>
  </si>
  <si>
    <t>工伤保险基金收入</t>
  </si>
  <si>
    <t>生育保险基金收入</t>
  </si>
  <si>
    <t>城乡居民基本养老保险基金收入</t>
  </si>
  <si>
    <t>居民基本医疗保险基金收入</t>
  </si>
  <si>
    <t xml:space="preserve">    调剂金收入</t>
  </si>
  <si>
    <t xml:space="preserve">        上级补助收入</t>
  </si>
  <si>
    <t xml:space="preserve">        下级上解收入</t>
  </si>
  <si>
    <t>4-2  景东县社会保险基金支出预算表</t>
  </si>
  <si>
    <t>企业职工养老保险基金支出</t>
  </si>
  <si>
    <t>居民基本医疗保险基金支出</t>
  </si>
  <si>
    <t xml:space="preserve">  调剂金支出</t>
  </si>
  <si>
    <r>
      <rPr>
        <sz val="12"/>
        <rFont val="宋体"/>
        <family val="0"/>
      </rPr>
      <t xml:space="preserve">      补助下级支出</t>
    </r>
  </si>
  <si>
    <r>
      <rPr>
        <sz val="12"/>
        <rFont val="宋体"/>
        <family val="0"/>
      </rPr>
      <t xml:space="preserve">      上解上级支出</t>
    </r>
  </si>
  <si>
    <t>5-1   重点工作情况解释说明汇总表</t>
  </si>
  <si>
    <t>重点工作</t>
  </si>
  <si>
    <t>2018年工作重点及工作情况</t>
  </si>
  <si>
    <t>推进财税体制改革</t>
  </si>
  <si>
    <r>
      <t>贯彻落实《预算法》严格执行部门按照功能分类和经济分类编制预算，主动改进预算编制方法，从</t>
    </r>
    <r>
      <rPr>
        <b/>
        <sz val="14"/>
        <color indexed="8"/>
        <rFont val="Times New Roman"/>
        <family val="1"/>
      </rPr>
      <t>2018</t>
    </r>
    <r>
      <rPr>
        <b/>
        <sz val="14"/>
        <color indexed="8"/>
        <rFont val="仿宋_GB2312"/>
        <family val="0"/>
      </rPr>
      <t>年</t>
    </r>
    <r>
      <rPr>
        <b/>
        <sz val="14"/>
        <color indexed="8"/>
        <rFont val="Times New Roman"/>
        <family val="1"/>
      </rPr>
      <t>1</t>
    </r>
    <r>
      <rPr>
        <b/>
        <sz val="14"/>
        <color indexed="8"/>
        <rFont val="仿宋_GB2312"/>
        <family val="0"/>
      </rPr>
      <t>月</t>
    </r>
    <r>
      <rPr>
        <b/>
        <sz val="14"/>
        <color indexed="8"/>
        <rFont val="Times New Roman"/>
        <family val="1"/>
      </rPr>
      <t>1</t>
    </r>
    <r>
      <rPr>
        <b/>
        <sz val="14"/>
        <color indexed="8"/>
        <rFont val="仿宋_GB2312"/>
        <family val="0"/>
      </rPr>
      <t>日起已正式实施支出经济分类科目改革工作。</t>
    </r>
  </si>
  <si>
    <t>推进供给侧结构性改革</t>
  </si>
  <si>
    <t>加大对中小企业帮扶力度，贯彻落实企业升规达规、获取认证的政策奖励措施，设立企业帮扶发展资金，探索建立企业贷款互助担保机制，采取“助保贷”、贴息等方式</t>
  </si>
  <si>
    <t>调整优化财政支出结构</t>
  </si>
  <si>
    <r>
      <t>坚持</t>
    </r>
    <r>
      <rPr>
        <b/>
        <sz val="14"/>
        <color indexed="8"/>
        <rFont val="Times New Roman"/>
        <family val="1"/>
      </rPr>
      <t>“</t>
    </r>
    <r>
      <rPr>
        <b/>
        <sz val="14"/>
        <color indexed="8"/>
        <rFont val="仿宋_GB2312"/>
        <family val="0"/>
      </rPr>
      <t>有保有压、突出重点</t>
    </r>
    <r>
      <rPr>
        <b/>
        <sz val="14"/>
        <color indexed="8"/>
        <rFont val="Times New Roman"/>
        <family val="1"/>
      </rPr>
      <t>”</t>
    </r>
    <r>
      <rPr>
        <b/>
        <sz val="14"/>
        <color indexed="8"/>
        <rFont val="仿宋_GB2312"/>
        <family val="0"/>
      </rPr>
      <t>的原则，优先保障工资性支出、养老金发放、基本民生支出、基本运转支出等基本公共服务的必要支出</t>
    </r>
  </si>
  <si>
    <t>加强财政预算执行管理，着力抓统筹协调，着力提高预算执行绩效,</t>
  </si>
  <si>
    <t>支出管理上要按照预算法要求，及时批复部门预算，提高预算执行的均衡性和规范性；硬化预算执行约束力，严格控制预算调整事项，年度预算执行中，除应急支出及县委、县政府确定的重大事项外，原则上不再追加预算；加快预算执行进度，做好项目前期组织工作，避免“资金等项目”问题；对于预算执行进度缓慢或预计年内难以执行的资金，要及时调整用途，避免资金沉淀；对部门结余资金及连续两年未用完的结转资金，一律按规定收回统筹使用</t>
  </si>
  <si>
    <t>全力支持精准扶贫工作</t>
  </si>
  <si>
    <t>加强精准扶贫政策的落实，加大财政专项扶贫资金投入，规范统筹整合使用财政涉农资金。通过统筹整合财政涉农资金用于扶贫，形成“多个渠道引水、一个龙头放水”的扶贫投入新格局</t>
  </si>
  <si>
    <t>加强县级政府性债务管理</t>
  </si>
  <si>
    <r>
      <t>健全完善政府债务管理制度，规范政府债务管理，强化县级政府债务限额。妥善处理存量政府债务，做好政府新增债券和债券置换存量债务工作，确保到期债务按时还本付息，加强对部门落实债务管理制度情况的监督。增强债务风险防范意识</t>
    </r>
    <r>
      <rPr>
        <b/>
        <sz val="14"/>
        <color indexed="8"/>
        <rFont val="Times New Roman"/>
        <family val="1"/>
      </rPr>
      <t xml:space="preserve">, </t>
    </r>
    <r>
      <rPr>
        <b/>
        <sz val="14"/>
        <color indexed="8"/>
        <rFont val="仿宋_GB2312"/>
        <family val="0"/>
      </rPr>
      <t>完善政府债务风险预警办法，规范举债融资和债务风险预警机制，牢牢守住不发生区域性、系统性风险的底线。</t>
    </r>
  </si>
  <si>
    <t>做好预决算信息公开工作</t>
  </si>
  <si>
    <t>做好全县预决算公开工作。将政府预决算、部门预决算信息在本级政府门户网站和省财政厅统一搭建的预算信息集中平台上进行集中公开。</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</si>
</sst>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0_ ;[Red]\-#,##0\ "/>
    <numFmt numFmtId="178" formatCode="0.0%"/>
    <numFmt numFmtId="179" formatCode="#,##0_ "/>
    <numFmt numFmtId="180" formatCode="#,##0_);[Red]\(#,##0\)"/>
    <numFmt numFmtId="181" formatCode="#,##0.00_);[Red]\(#,##0.00\)"/>
    <numFmt numFmtId="182" formatCode="0.0"/>
    <numFmt numFmtId="183" formatCode="0.00_ "/>
    <numFmt numFmtId="184" formatCode="[$-010804]#,##0.00;\-#,##0.00;\ "/>
    <numFmt numFmtId="185" formatCode="0.0_ "/>
    <numFmt numFmtId="186" formatCode="0_);[Red]\(0\)"/>
  </numFmts>
  <fonts count="82">
    <font>
      <sz val="11"/>
      <color theme="1"/>
      <name val="Calibri"/>
      <family val="0"/>
    </font>
    <font>
      <sz val="11"/>
      <name val="宋体"/>
      <family val="0"/>
    </font>
    <font>
      <sz val="16"/>
      <name val="方正小标宋简体"/>
      <family val="0"/>
    </font>
    <font>
      <b/>
      <sz val="14"/>
      <name val="宋体"/>
      <family val="0"/>
    </font>
    <font>
      <b/>
      <sz val="14"/>
      <color indexed="8"/>
      <name val="宋体"/>
      <family val="0"/>
    </font>
    <font>
      <b/>
      <sz val="14"/>
      <color indexed="8"/>
      <name val="仿宋_GB2312"/>
      <family val="0"/>
    </font>
    <font>
      <b/>
      <sz val="12"/>
      <name val="宋体"/>
      <family val="0"/>
    </font>
    <font>
      <sz val="12"/>
      <name val="宋体"/>
      <family val="0"/>
    </font>
    <font>
      <b/>
      <sz val="12"/>
      <color indexed="8"/>
      <name val="宋体"/>
      <family val="0"/>
    </font>
    <font>
      <sz val="12"/>
      <color indexed="8"/>
      <name val="宋体"/>
      <family val="0"/>
    </font>
    <font>
      <sz val="12"/>
      <color indexed="9"/>
      <name val="宋体"/>
      <family val="0"/>
    </font>
    <font>
      <sz val="11"/>
      <color indexed="8"/>
      <name val="宋体"/>
      <family val="0"/>
    </font>
    <font>
      <b/>
      <sz val="11"/>
      <name val="宋体"/>
      <family val="0"/>
    </font>
    <font>
      <b/>
      <sz val="11"/>
      <color indexed="8"/>
      <name val="宋体"/>
      <family val="0"/>
    </font>
    <font>
      <sz val="11"/>
      <name val="MS Serif"/>
      <family val="2"/>
    </font>
    <font>
      <sz val="9"/>
      <color indexed="8"/>
      <name val="宋体"/>
      <family val="0"/>
    </font>
    <font>
      <sz val="10"/>
      <name val="宋体"/>
      <family val="0"/>
    </font>
    <font>
      <sz val="16"/>
      <color indexed="8"/>
      <name val="方正小标宋简体"/>
      <family val="0"/>
    </font>
    <font>
      <sz val="20"/>
      <color indexed="8"/>
      <name val="方正小标宋_GBK"/>
      <family val="0"/>
    </font>
    <font>
      <sz val="10"/>
      <color indexed="8"/>
      <name val="宋体"/>
      <family val="0"/>
    </font>
    <font>
      <sz val="12"/>
      <color indexed="10"/>
      <name val="宋体"/>
      <family val="0"/>
    </font>
    <font>
      <b/>
      <sz val="20"/>
      <color indexed="8"/>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5"/>
      <color indexed="62"/>
      <name val="宋体"/>
      <family val="0"/>
    </font>
    <font>
      <b/>
      <sz val="11"/>
      <color indexed="63"/>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10"/>
      <name val="宋体"/>
      <family val="0"/>
    </font>
    <font>
      <b/>
      <sz val="13"/>
      <color indexed="62"/>
      <name val="宋体"/>
      <family val="0"/>
    </font>
    <font>
      <b/>
      <sz val="11"/>
      <color indexed="9"/>
      <name val="宋体"/>
      <family val="0"/>
    </font>
    <font>
      <sz val="11"/>
      <color indexed="53"/>
      <name val="宋体"/>
      <family val="0"/>
    </font>
    <font>
      <b/>
      <sz val="11"/>
      <color indexed="53"/>
      <name val="宋体"/>
      <family val="0"/>
    </font>
    <font>
      <b/>
      <sz val="14"/>
      <color indexed="8"/>
      <name val="Times New Roman"/>
      <family val="1"/>
    </font>
    <font>
      <b/>
      <sz val="9"/>
      <name val="Tahoma"/>
      <family val="2"/>
    </font>
    <font>
      <sz val="9"/>
      <name val="Tahoma"/>
      <family val="2"/>
    </font>
    <font>
      <sz val="9"/>
      <name val="宋体"/>
      <family val="0"/>
    </font>
    <font>
      <b/>
      <sz val="9"/>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4"/>
      <name val="Calibri"/>
      <family val="0"/>
    </font>
    <font>
      <b/>
      <sz val="14"/>
      <color theme="1"/>
      <name val="Calibri"/>
      <family val="0"/>
    </font>
    <font>
      <b/>
      <sz val="14"/>
      <color theme="1"/>
      <name val="仿宋_GB2312"/>
      <family val="0"/>
    </font>
    <font>
      <b/>
      <sz val="12"/>
      <name val="Calibri"/>
      <family val="0"/>
    </font>
    <font>
      <sz val="12"/>
      <name val="Calibri"/>
      <family val="0"/>
    </font>
    <font>
      <b/>
      <sz val="12"/>
      <color theme="1"/>
      <name val="Calibri"/>
      <family val="0"/>
    </font>
    <font>
      <sz val="12"/>
      <color theme="1"/>
      <name val="Calibri"/>
      <family val="0"/>
    </font>
    <font>
      <sz val="12"/>
      <color theme="1"/>
      <name val="宋体"/>
      <family val="0"/>
    </font>
    <font>
      <sz val="16"/>
      <color theme="1"/>
      <name val="方正小标宋简体"/>
      <family val="0"/>
    </font>
    <font>
      <sz val="20"/>
      <color theme="1"/>
      <name val="方正小标宋_GBK"/>
      <family val="0"/>
    </font>
    <font>
      <sz val="10"/>
      <color theme="1"/>
      <name val="Calibri"/>
      <family val="0"/>
    </font>
    <font>
      <b/>
      <sz val="12"/>
      <color indexed="8"/>
      <name val="Calibri"/>
      <family val="0"/>
    </font>
    <font>
      <sz val="12"/>
      <color indexed="8"/>
      <name val="Calibri"/>
      <family val="0"/>
    </font>
    <font>
      <sz val="11"/>
      <color indexed="8"/>
      <name val="Calibri"/>
      <family val="0"/>
    </font>
    <font>
      <sz val="11"/>
      <name val="Calibri"/>
      <family val="0"/>
    </font>
    <font>
      <sz val="12"/>
      <color rgb="FFFF0000"/>
      <name val="Calibri"/>
      <family val="0"/>
    </font>
    <font>
      <b/>
      <sz val="20"/>
      <color theme="1"/>
      <name val="Calibri"/>
      <family val="0"/>
    </font>
    <font>
      <b/>
      <sz val="12"/>
      <color theme="1"/>
      <name val="Cambria"/>
      <family val="0"/>
    </font>
    <font>
      <sz val="12"/>
      <color theme="1"/>
      <name val="Cambria"/>
      <family val="0"/>
    </font>
    <font>
      <b/>
      <sz val="8"/>
      <name val="Calibri"/>
      <family val="2"/>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rgb="FFFFFFFF"/>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color indexed="8"/>
      </left>
      <right style="thin">
        <color indexed="8"/>
      </right>
      <top style="thin">
        <color indexed="8"/>
      </top>
      <bottom style="thin">
        <color indexed="8"/>
      </bottom>
    </border>
    <border>
      <left style="thin"/>
      <right/>
      <top style="thin"/>
      <bottom style="thin"/>
    </border>
    <border>
      <left>
        <color indexed="63"/>
      </left>
      <right>
        <color indexed="63"/>
      </right>
      <top>
        <color indexed="63"/>
      </top>
      <bottom style="thin"/>
    </border>
    <border>
      <left style="thin"/>
      <right style="thin"/>
      <top style="thin"/>
      <bottom>
        <color indexed="63"/>
      </bottom>
    </border>
    <border>
      <left>
        <color indexed="63"/>
      </left>
      <right style="thin"/>
      <top style="thin"/>
      <bottom style="thin"/>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right/>
      <top/>
      <bottom style="thin"/>
    </border>
    <border>
      <left style="thin"/>
      <right style="thin"/>
      <top/>
      <bottom style="thin"/>
    </border>
    <border>
      <left style="thin"/>
      <right style="thin"/>
      <top>
        <color indexed="63"/>
      </top>
      <bottom>
        <color indexed="63"/>
      </bottom>
    </border>
    <border>
      <left style="thin"/>
      <right style="thin"/>
      <top>
        <color indexed="63"/>
      </top>
      <bottom style="thin"/>
    </border>
    <border diagonalDown="1">
      <left style="thin"/>
      <right style="thin"/>
      <top style="thin"/>
      <bottom style="thin"/>
      <diagonal style="thin"/>
    </border>
    <border>
      <left/>
      <right/>
      <top style="thin"/>
      <bottom style="thin"/>
    </border>
    <border>
      <left style="thin"/>
      <right>
        <color indexed="63"/>
      </right>
      <top style="thin"/>
      <bottom style="thin"/>
    </border>
  </borders>
  <cellStyleXfs count="8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44" fillId="3" borderId="1" applyNumberFormat="0" applyAlignment="0" applyProtection="0"/>
    <xf numFmtId="44" fontId="0" fillId="0" borderId="0" applyFont="0" applyFill="0" applyBorder="0" applyAlignment="0" applyProtection="0"/>
    <xf numFmtId="0" fontId="7" fillId="0" borderId="0">
      <alignment/>
      <protection/>
    </xf>
    <xf numFmtId="41" fontId="0" fillId="0" borderId="0" applyFont="0" applyFill="0" applyBorder="0" applyAlignment="0" applyProtection="0"/>
    <xf numFmtId="0" fontId="0" fillId="4" borderId="0" applyNumberFormat="0" applyBorder="0" applyAlignment="0" applyProtection="0"/>
    <xf numFmtId="0" fontId="45" fillId="5" borderId="0" applyNumberFormat="0" applyBorder="0" applyAlignment="0" applyProtection="0"/>
    <xf numFmtId="43" fontId="0" fillId="0" borderId="0" applyFont="0" applyFill="0" applyBorder="0" applyAlignment="0" applyProtection="0"/>
    <xf numFmtId="0" fontId="46" fillId="6" borderId="0" applyNumberFormat="0" applyBorder="0" applyAlignment="0" applyProtection="0"/>
    <xf numFmtId="0" fontId="47" fillId="0" borderId="0" applyNumberFormat="0" applyFill="0" applyBorder="0" applyAlignment="0" applyProtection="0"/>
    <xf numFmtId="9" fontId="0" fillId="0" borderId="0" applyFont="0" applyFill="0" applyBorder="0" applyAlignment="0" applyProtection="0"/>
    <xf numFmtId="0" fontId="48" fillId="0" borderId="0" applyNumberFormat="0" applyFill="0" applyBorder="0" applyAlignment="0" applyProtection="0"/>
    <xf numFmtId="0" fontId="0" fillId="7" borderId="2" applyNumberFormat="0" applyFont="0" applyAlignment="0" applyProtection="0"/>
    <xf numFmtId="0" fontId="7" fillId="0" borderId="0">
      <alignment vertical="center"/>
      <protection/>
    </xf>
    <xf numFmtId="0" fontId="46" fillId="8" borderId="0" applyNumberFormat="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3" applyNumberFormat="0" applyFill="0" applyAlignment="0" applyProtection="0"/>
    <xf numFmtId="0" fontId="54" fillId="0" borderId="4" applyNumberFormat="0" applyFill="0" applyAlignment="0" applyProtection="0"/>
    <xf numFmtId="9" fontId="11" fillId="0" borderId="0" applyFont="0" applyFill="0" applyBorder="0" applyAlignment="0" applyProtection="0"/>
    <xf numFmtId="0" fontId="46" fillId="9" borderId="0" applyNumberFormat="0" applyBorder="0" applyAlignment="0" applyProtection="0"/>
    <xf numFmtId="0" fontId="49" fillId="0" borderId="5" applyNumberFormat="0" applyFill="0" applyAlignment="0" applyProtection="0"/>
    <xf numFmtId="0" fontId="46" fillId="10" borderId="0" applyNumberFormat="0" applyBorder="0" applyAlignment="0" applyProtection="0"/>
    <xf numFmtId="0" fontId="55" fillId="11" borderId="6" applyNumberFormat="0" applyAlignment="0" applyProtection="0"/>
    <xf numFmtId="0" fontId="7" fillId="0" borderId="0">
      <alignment vertical="center"/>
      <protection/>
    </xf>
    <xf numFmtId="0" fontId="56" fillId="11" borderId="1" applyNumberFormat="0" applyAlignment="0" applyProtection="0"/>
    <xf numFmtId="0" fontId="57" fillId="12" borderId="7" applyNumberFormat="0" applyAlignment="0" applyProtection="0"/>
    <xf numFmtId="9" fontId="7" fillId="0" borderId="0" applyFont="0" applyFill="0" applyBorder="0" applyAlignment="0" applyProtection="0"/>
    <xf numFmtId="0" fontId="0" fillId="13" borderId="0" applyNumberFormat="0" applyBorder="0" applyAlignment="0" applyProtection="0"/>
    <xf numFmtId="0" fontId="46" fillId="14" borderId="0" applyNumberFormat="0" applyBorder="0" applyAlignment="0" applyProtection="0"/>
    <xf numFmtId="0" fontId="58" fillId="0" borderId="8" applyNumberFormat="0" applyFill="0" applyAlignment="0" applyProtection="0"/>
    <xf numFmtId="0" fontId="59" fillId="0" borderId="9" applyNumberFormat="0" applyFill="0" applyAlignment="0" applyProtection="0"/>
    <xf numFmtId="0" fontId="60" fillId="15" borderId="0" applyNumberFormat="0" applyBorder="0" applyAlignment="0" applyProtection="0"/>
    <xf numFmtId="0" fontId="11" fillId="0" borderId="0">
      <alignment vertical="center"/>
      <protection/>
    </xf>
    <xf numFmtId="0" fontId="61" fillId="16" borderId="0" applyNumberFormat="0" applyBorder="0" applyAlignment="0" applyProtection="0"/>
    <xf numFmtId="0" fontId="0" fillId="17" borderId="0" applyNumberFormat="0" applyBorder="0" applyAlignment="0" applyProtection="0"/>
    <xf numFmtId="0" fontId="46"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46" fillId="27" borderId="0" applyNumberFormat="0" applyBorder="0" applyAlignment="0" applyProtection="0"/>
    <xf numFmtId="0" fontId="11" fillId="0" borderId="0">
      <alignment vertical="center"/>
      <protection/>
    </xf>
    <xf numFmtId="0" fontId="0" fillId="28"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11" fillId="0" borderId="0">
      <alignment vertical="center"/>
      <protection/>
    </xf>
    <xf numFmtId="0" fontId="7" fillId="0" borderId="0">
      <alignment vertical="center"/>
      <protection/>
    </xf>
    <xf numFmtId="0" fontId="0" fillId="31" borderId="0" applyNumberFormat="0" applyBorder="0" applyAlignment="0" applyProtection="0"/>
    <xf numFmtId="0" fontId="46" fillId="32" borderId="0" applyNumberFormat="0" applyBorder="0" applyAlignment="0" applyProtection="0"/>
    <xf numFmtId="0" fontId="0"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176" fontId="11" fillId="0" borderId="0" applyFont="0" applyFill="0" applyBorder="0" applyAlignment="0" applyProtection="0"/>
    <xf numFmtId="0" fontId="7" fillId="0" borderId="0">
      <alignment vertical="center"/>
      <protection/>
    </xf>
    <xf numFmtId="0" fontId="7" fillId="0" borderId="0">
      <alignment/>
      <protection/>
    </xf>
    <xf numFmtId="0" fontId="11" fillId="0" borderId="0">
      <alignment vertical="center"/>
      <protection/>
    </xf>
    <xf numFmtId="0" fontId="0" fillId="0" borderId="0">
      <alignment vertical="center"/>
      <protection/>
    </xf>
    <xf numFmtId="43" fontId="11" fillId="0" borderId="0" applyFont="0" applyFill="0" applyBorder="0" applyAlignment="0" applyProtection="0"/>
    <xf numFmtId="0" fontId="16" fillId="0" borderId="0" applyAlignment="0">
      <protection/>
    </xf>
  </cellStyleXfs>
  <cellXfs count="200">
    <xf numFmtId="0" fontId="0" fillId="0" borderId="0" xfId="0" applyFont="1" applyAlignment="1">
      <alignment vertical="center"/>
    </xf>
    <xf numFmtId="0" fontId="2" fillId="0" borderId="0" xfId="73" applyFont="1" applyAlignment="1">
      <alignment horizontal="center" vertical="center"/>
      <protection/>
    </xf>
    <xf numFmtId="0" fontId="62" fillId="0" borderId="10" xfId="73" applyFont="1" applyBorder="1" applyAlignment="1">
      <alignment horizontal="center" vertical="center"/>
      <protection/>
    </xf>
    <xf numFmtId="0" fontId="63" fillId="0" borderId="10" xfId="0" applyFont="1" applyBorder="1" applyAlignment="1">
      <alignment horizontal="center" vertical="center"/>
    </xf>
    <xf numFmtId="0" fontId="64" fillId="0" borderId="10" xfId="0" applyFont="1" applyBorder="1" applyAlignment="1">
      <alignment horizontal="justify" vertical="center"/>
    </xf>
    <xf numFmtId="0" fontId="64" fillId="0" borderId="10" xfId="0" applyFont="1" applyBorder="1" applyAlignment="1">
      <alignment horizontal="justify" vertical="center" wrapText="1"/>
    </xf>
    <xf numFmtId="0" fontId="64" fillId="0" borderId="10" xfId="0" applyFont="1" applyBorder="1" applyAlignment="1">
      <alignment horizontal="justify" vertical="center"/>
    </xf>
    <xf numFmtId="0" fontId="2" fillId="0" borderId="0" xfId="73" applyFont="1">
      <alignment vertical="center"/>
      <protection/>
    </xf>
    <xf numFmtId="0" fontId="65" fillId="0" borderId="0" xfId="73" applyFont="1" applyAlignment="1">
      <alignment horizontal="center" vertical="center"/>
      <protection/>
    </xf>
    <xf numFmtId="0" fontId="66" fillId="0" borderId="0" xfId="73" applyFont="1">
      <alignment vertical="center"/>
      <protection/>
    </xf>
    <xf numFmtId="0" fontId="65" fillId="0" borderId="0" xfId="73" applyFont="1">
      <alignment vertical="center"/>
      <protection/>
    </xf>
    <xf numFmtId="0" fontId="7" fillId="0" borderId="0" xfId="73">
      <alignment vertical="center"/>
      <protection/>
    </xf>
    <xf numFmtId="177" fontId="7" fillId="0" borderId="0" xfId="73" applyNumberFormat="1">
      <alignment vertical="center"/>
      <protection/>
    </xf>
    <xf numFmtId="0" fontId="7" fillId="0" borderId="0" xfId="73" applyFont="1">
      <alignment vertical="center"/>
      <protection/>
    </xf>
    <xf numFmtId="177" fontId="7" fillId="0" borderId="0" xfId="73" applyNumberFormat="1" applyBorder="1" applyAlignment="1">
      <alignment horizontal="right" vertical="center"/>
      <protection/>
    </xf>
    <xf numFmtId="0" fontId="65" fillId="0" borderId="10" xfId="73" applyFont="1" applyBorder="1" applyAlignment="1">
      <alignment horizontal="distributed" vertical="center" wrapText="1" indent="3"/>
      <protection/>
    </xf>
    <xf numFmtId="0" fontId="67" fillId="0" borderId="10" xfId="0" applyFont="1" applyBorder="1" applyAlignment="1">
      <alignment horizontal="center" vertical="center"/>
    </xf>
    <xf numFmtId="0" fontId="67" fillId="0" borderId="10" xfId="0" applyFont="1" applyBorder="1" applyAlignment="1">
      <alignment horizontal="center" vertical="center" wrapText="1"/>
    </xf>
    <xf numFmtId="0" fontId="68" fillId="0" borderId="10" xfId="73" applyFont="1" applyBorder="1" applyAlignment="1">
      <alignment horizontal="left" vertical="center"/>
      <protection/>
    </xf>
    <xf numFmtId="3" fontId="66" fillId="0" borderId="10" xfId="0" applyNumberFormat="1" applyFont="1" applyBorder="1" applyAlignment="1">
      <alignment vertical="center"/>
    </xf>
    <xf numFmtId="3" fontId="66" fillId="0" borderId="10" xfId="0" applyNumberFormat="1" applyFont="1" applyBorder="1" applyAlignment="1">
      <alignment horizontal="right" vertical="center"/>
    </xf>
    <xf numFmtId="178" fontId="68" fillId="0" borderId="10" xfId="37" applyNumberFormat="1" applyFont="1" applyBorder="1" applyAlignment="1">
      <alignment vertical="center"/>
    </xf>
    <xf numFmtId="0" fontId="66" fillId="0" borderId="10" xfId="73" applyFont="1" applyBorder="1" applyAlignment="1">
      <alignment horizontal="left" vertical="center"/>
      <protection/>
    </xf>
    <xf numFmtId="179" fontId="66" fillId="0" borderId="10" xfId="0" applyNumberFormat="1" applyFont="1" applyBorder="1" applyAlignment="1">
      <alignment horizontal="right" vertical="center"/>
    </xf>
    <xf numFmtId="177" fontId="68" fillId="0" borderId="10" xfId="73" applyNumberFormat="1" applyFont="1" applyBorder="1" applyAlignment="1">
      <alignment horizontal="right" vertical="center"/>
      <protection/>
    </xf>
    <xf numFmtId="0" fontId="65" fillId="0" borderId="10" xfId="73" applyFont="1" applyBorder="1" applyAlignment="1">
      <alignment horizontal="distributed" vertical="center" indent="1"/>
      <protection/>
    </xf>
    <xf numFmtId="180" fontId="65" fillId="0" borderId="10" xfId="0" applyNumberFormat="1" applyFont="1" applyBorder="1" applyAlignment="1">
      <alignment horizontal="right" vertical="center"/>
    </xf>
    <xf numFmtId="177" fontId="65" fillId="0" borderId="10" xfId="73" applyNumberFormat="1" applyFont="1" applyBorder="1" applyAlignment="1">
      <alignment horizontal="right" vertical="center"/>
      <protection/>
    </xf>
    <xf numFmtId="0" fontId="65" fillId="0" borderId="10" xfId="73" applyFont="1" applyBorder="1" applyAlignment="1">
      <alignment vertical="center"/>
      <protection/>
    </xf>
    <xf numFmtId="177" fontId="65" fillId="0" borderId="10" xfId="73" applyNumberFormat="1" applyFont="1" applyBorder="1">
      <alignment vertical="center"/>
      <protection/>
    </xf>
    <xf numFmtId="180" fontId="66" fillId="0" borderId="10" xfId="69" applyNumberFormat="1" applyFont="1" applyBorder="1" applyAlignment="1">
      <alignment horizontal="right" vertical="center"/>
      <protection/>
    </xf>
    <xf numFmtId="180" fontId="68" fillId="0" borderId="10" xfId="0" applyNumberFormat="1" applyFont="1" applyBorder="1" applyAlignment="1">
      <alignment horizontal="center" vertical="center"/>
    </xf>
    <xf numFmtId="0" fontId="65" fillId="0" borderId="10" xfId="73" applyFont="1" applyBorder="1" applyAlignment="1">
      <alignment horizontal="distributed" vertical="center" indent="2"/>
      <protection/>
    </xf>
    <xf numFmtId="177" fontId="66" fillId="0" borderId="0" xfId="73" applyNumberFormat="1" applyFont="1">
      <alignment vertical="center"/>
      <protection/>
    </xf>
    <xf numFmtId="0" fontId="10" fillId="0" borderId="0" xfId="73" applyFont="1">
      <alignment vertical="center"/>
      <protection/>
    </xf>
    <xf numFmtId="177" fontId="7" fillId="0" borderId="0" xfId="73" applyNumberFormat="1" applyAlignment="1">
      <alignment horizontal="right" vertical="center"/>
      <protection/>
    </xf>
    <xf numFmtId="3" fontId="68" fillId="0" borderId="10" xfId="73" applyNumberFormat="1" applyFont="1" applyBorder="1" applyAlignment="1">
      <alignment horizontal="right" vertical="center"/>
      <protection/>
    </xf>
    <xf numFmtId="0" fontId="65" fillId="0" borderId="10" xfId="73" applyNumberFormat="1" applyFont="1" applyBorder="1">
      <alignment vertical="center"/>
      <protection/>
    </xf>
    <xf numFmtId="177" fontId="66" fillId="0" borderId="10" xfId="73" applyNumberFormat="1" applyFont="1" applyBorder="1">
      <alignment vertical="center"/>
      <protection/>
    </xf>
    <xf numFmtId="177" fontId="68" fillId="0" borderId="10" xfId="73" applyNumberFormat="1" applyFont="1" applyBorder="1">
      <alignment vertical="center"/>
      <protection/>
    </xf>
    <xf numFmtId="0" fontId="66" fillId="0" borderId="0" xfId="73" applyFont="1" applyFill="1">
      <alignment vertical="center"/>
      <protection/>
    </xf>
    <xf numFmtId="0" fontId="68" fillId="0" borderId="0" xfId="29" applyFont="1" applyAlignment="1">
      <alignment horizontal="left" vertical="center" wrapText="1"/>
      <protection/>
    </xf>
    <xf numFmtId="0" fontId="66" fillId="0" borderId="0" xfId="29" applyFont="1" applyFill="1" applyAlignment="1">
      <alignment horizontal="left" vertical="center"/>
      <protection/>
    </xf>
    <xf numFmtId="0" fontId="66" fillId="0" borderId="0" xfId="29" applyFont="1" applyAlignment="1">
      <alignment horizontal="left" vertical="center"/>
      <protection/>
    </xf>
    <xf numFmtId="177" fontId="65" fillId="0" borderId="0" xfId="73" applyNumberFormat="1" applyFont="1">
      <alignment vertical="center"/>
      <protection/>
    </xf>
    <xf numFmtId="0" fontId="2" fillId="0" borderId="0" xfId="0" applyFont="1" applyAlignment="1">
      <alignment vertical="center"/>
    </xf>
    <xf numFmtId="0" fontId="67" fillId="0" borderId="0" xfId="0" applyFont="1" applyAlignment="1">
      <alignment vertical="center"/>
    </xf>
    <xf numFmtId="0" fontId="68" fillId="0" borderId="0" xfId="0" applyFont="1" applyAlignment="1">
      <alignment vertical="center"/>
    </xf>
    <xf numFmtId="0" fontId="2" fillId="0" borderId="0" xfId="0" applyFont="1" applyAlignment="1">
      <alignment horizontal="center" vertical="center"/>
    </xf>
    <xf numFmtId="0" fontId="11" fillId="0" borderId="0" xfId="76" applyFont="1" applyAlignment="1">
      <alignment horizontal="left" vertical="center" wrapText="1"/>
      <protection/>
    </xf>
    <xf numFmtId="0" fontId="9" fillId="0" borderId="0" xfId="76" applyFont="1" applyAlignment="1">
      <alignment horizontal="left" vertical="center" wrapText="1"/>
      <protection/>
    </xf>
    <xf numFmtId="0" fontId="9" fillId="0" borderId="0" xfId="76" applyFont="1" applyFill="1" applyAlignment="1">
      <alignment horizontal="left" vertical="center" wrapText="1"/>
      <protection/>
    </xf>
    <xf numFmtId="0" fontId="1" fillId="0" borderId="0" xfId="69" applyFont="1" applyFill="1" applyBorder="1" applyAlignment="1">
      <alignment horizontal="right"/>
      <protection/>
    </xf>
    <xf numFmtId="0" fontId="6" fillId="0" borderId="11" xfId="78" applyFont="1" applyBorder="1" applyAlignment="1">
      <alignment horizontal="distributed" vertical="center" wrapText="1" indent="3"/>
      <protection/>
    </xf>
    <xf numFmtId="0" fontId="12" fillId="0" borderId="10" xfId="42" applyNumberFormat="1" applyFont="1" applyFill="1" applyBorder="1" applyAlignment="1" applyProtection="1">
      <alignment horizontal="center" vertical="center" wrapText="1"/>
      <protection/>
    </xf>
    <xf numFmtId="181" fontId="12" fillId="0" borderId="10" xfId="42" applyNumberFormat="1" applyFont="1" applyFill="1" applyBorder="1" applyAlignment="1" applyProtection="1">
      <alignment horizontal="center" vertical="center" wrapText="1"/>
      <protection/>
    </xf>
    <xf numFmtId="0" fontId="1" fillId="0" borderId="12" xfId="69" applyNumberFormat="1" applyFont="1" applyFill="1" applyBorder="1" applyAlignment="1">
      <alignment horizontal="left" vertical="center"/>
      <protection/>
    </xf>
    <xf numFmtId="177" fontId="1" fillId="0" borderId="10" xfId="29" applyNumberFormat="1" applyFont="1" applyFill="1" applyBorder="1" applyAlignment="1">
      <alignment vertical="center"/>
      <protection/>
    </xf>
    <xf numFmtId="9" fontId="11" fillId="0" borderId="10" xfId="76" applyNumberFormat="1" applyFont="1" applyFill="1" applyBorder="1" applyAlignment="1">
      <alignment horizontal="right" vertical="center" wrapText="1"/>
      <protection/>
    </xf>
    <xf numFmtId="177" fontId="1" fillId="0" borderId="10" xfId="29" applyNumberFormat="1" applyFont="1" applyFill="1" applyBorder="1" applyAlignment="1">
      <alignment horizontal="center" vertical="center"/>
      <protection/>
    </xf>
    <xf numFmtId="0" fontId="12" fillId="33" borderId="10" xfId="29" applyFont="1" applyFill="1" applyBorder="1" applyAlignment="1">
      <alignment horizontal="distributed" vertical="center" indent="1"/>
      <protection/>
    </xf>
    <xf numFmtId="177" fontId="12" fillId="0" borderId="10" xfId="29" applyNumberFormat="1" applyFont="1" applyFill="1" applyBorder="1" applyAlignment="1">
      <alignment vertical="center"/>
      <protection/>
    </xf>
    <xf numFmtId="9" fontId="13" fillId="0" borderId="10" xfId="76" applyNumberFormat="1" applyFont="1" applyFill="1" applyBorder="1" applyAlignment="1">
      <alignment horizontal="right" vertical="center" wrapText="1"/>
      <protection/>
    </xf>
    <xf numFmtId="0" fontId="1" fillId="0" borderId="10" xfId="69" applyNumberFormat="1" applyFont="1" applyFill="1" applyBorder="1" applyAlignment="1">
      <alignment horizontal="center" vertical="center"/>
      <protection/>
    </xf>
    <xf numFmtId="182" fontId="1" fillId="0" borderId="0" xfId="75" applyNumberFormat="1" applyFont="1" applyFill="1" applyBorder="1" applyAlignment="1" applyProtection="1">
      <alignment horizontal="left"/>
      <protection/>
    </xf>
    <xf numFmtId="0" fontId="7" fillId="0" borderId="0" xfId="69" applyFill="1" applyBorder="1" applyAlignment="1">
      <alignment/>
      <protection/>
    </xf>
    <xf numFmtId="0" fontId="7" fillId="0" borderId="0" xfId="69" applyFill="1" applyBorder="1" applyAlignment="1">
      <alignment/>
      <protection/>
    </xf>
    <xf numFmtId="182" fontId="14" fillId="0" borderId="0" xfId="75" applyNumberFormat="1" applyFont="1" applyFill="1" applyBorder="1" applyAlignment="1" applyProtection="1">
      <alignment horizontal="right"/>
      <protection/>
    </xf>
    <xf numFmtId="0" fontId="12" fillId="0" borderId="10" xfId="69" applyFont="1" applyFill="1" applyBorder="1" applyAlignment="1">
      <alignment horizontal="center" vertical="center" wrapText="1"/>
      <protection/>
    </xf>
    <xf numFmtId="0" fontId="12" fillId="0" borderId="10" xfId="69" applyFont="1" applyFill="1" applyBorder="1" applyAlignment="1">
      <alignment horizontal="left" vertical="center" wrapText="1"/>
      <protection/>
    </xf>
    <xf numFmtId="179" fontId="12" fillId="0" borderId="10" xfId="77" applyNumberFormat="1" applyFont="1" applyFill="1" applyBorder="1" applyAlignment="1">
      <alignment vertical="center"/>
    </xf>
    <xf numFmtId="9" fontId="12" fillId="0" borderId="10" xfId="42" applyNumberFormat="1" applyFont="1" applyFill="1" applyBorder="1" applyAlignment="1" applyProtection="1">
      <alignment horizontal="center" vertical="center" wrapText="1"/>
      <protection/>
    </xf>
    <xf numFmtId="0" fontId="12" fillId="0" borderId="10" xfId="69" applyNumberFormat="1" applyFont="1" applyFill="1" applyBorder="1" applyAlignment="1">
      <alignment horizontal="left" vertical="center"/>
      <protection/>
    </xf>
    <xf numFmtId="0" fontId="1" fillId="0" borderId="10" xfId="69" applyNumberFormat="1" applyFont="1" applyFill="1" applyBorder="1" applyAlignment="1">
      <alignment horizontal="left" vertical="center"/>
      <protection/>
    </xf>
    <xf numFmtId="179" fontId="1" fillId="0" borderId="10" xfId="77" applyNumberFormat="1" applyFont="1" applyFill="1" applyBorder="1" applyAlignment="1">
      <alignment vertical="center"/>
    </xf>
    <xf numFmtId="179" fontId="1" fillId="0" borderId="10" xfId="76" applyNumberFormat="1" applyFont="1" applyFill="1" applyBorder="1" applyAlignment="1">
      <alignment vertical="center"/>
      <protection/>
    </xf>
    <xf numFmtId="0" fontId="1" fillId="0" borderId="11" xfId="69" applyNumberFormat="1" applyFont="1" applyFill="1" applyBorder="1" applyAlignment="1">
      <alignment horizontal="left" vertical="center"/>
      <protection/>
    </xf>
    <xf numFmtId="179" fontId="6" fillId="0" borderId="13" xfId="23" applyNumberFormat="1" applyFont="1" applyBorder="1" applyAlignment="1">
      <alignment vertical="center"/>
    </xf>
    <xf numFmtId="0" fontId="0" fillId="0" borderId="0" xfId="0" applyBorder="1" applyAlignment="1">
      <alignment vertical="center"/>
    </xf>
    <xf numFmtId="0" fontId="68" fillId="0" borderId="0" xfId="0" applyFont="1" applyBorder="1" applyAlignment="1">
      <alignment vertical="center"/>
    </xf>
    <xf numFmtId="0" fontId="0" fillId="0" borderId="0" xfId="0" applyFont="1" applyBorder="1" applyAlignment="1">
      <alignment horizontal="right" vertical="center"/>
    </xf>
    <xf numFmtId="0" fontId="68" fillId="0" borderId="10" xfId="0" applyFont="1" applyBorder="1" applyAlignment="1">
      <alignment vertical="center"/>
    </xf>
    <xf numFmtId="0" fontId="67" fillId="0" borderId="0" xfId="0" applyFont="1" applyAlignment="1">
      <alignment horizontal="center" vertical="center"/>
    </xf>
    <xf numFmtId="0" fontId="0" fillId="0" borderId="14" xfId="0" applyFont="1" applyBorder="1" applyAlignment="1">
      <alignment horizontal="center" vertical="center"/>
    </xf>
    <xf numFmtId="183" fontId="68" fillId="0" borderId="10" xfId="0" applyNumberFormat="1" applyFont="1" applyBorder="1" applyAlignment="1">
      <alignment vertical="center"/>
    </xf>
    <xf numFmtId="0" fontId="67" fillId="0" borderId="0" xfId="0" applyFont="1" applyBorder="1" applyAlignment="1">
      <alignment vertical="center"/>
    </xf>
    <xf numFmtId="0" fontId="68" fillId="0" borderId="10" xfId="0" applyFont="1" applyBorder="1" applyAlignment="1">
      <alignment vertical="center"/>
    </xf>
    <xf numFmtId="0" fontId="0" fillId="0" borderId="10" xfId="0" applyBorder="1" applyAlignment="1">
      <alignment vertical="center"/>
    </xf>
    <xf numFmtId="0" fontId="0" fillId="0" borderId="15" xfId="0" applyBorder="1" applyAlignment="1">
      <alignment vertical="center"/>
    </xf>
    <xf numFmtId="0" fontId="0" fillId="0" borderId="10" xfId="0" applyFont="1" applyBorder="1" applyAlignment="1">
      <alignment vertical="center"/>
    </xf>
    <xf numFmtId="0" fontId="0" fillId="0" borderId="16" xfId="0" applyBorder="1" applyAlignment="1">
      <alignment vertical="center"/>
    </xf>
    <xf numFmtId="0" fontId="59" fillId="0" borderId="10" xfId="0" applyFont="1" applyBorder="1" applyAlignment="1">
      <alignment vertical="center"/>
    </xf>
    <xf numFmtId="3" fontId="7" fillId="0" borderId="10" xfId="79" applyNumberFormat="1" applyFont="1" applyFill="1" applyBorder="1" applyAlignment="1" applyProtection="1">
      <alignment vertical="center" shrinkToFit="1"/>
      <protection/>
    </xf>
    <xf numFmtId="3" fontId="7" fillId="0" borderId="10" xfId="79" applyNumberFormat="1" applyFont="1" applyFill="1" applyBorder="1" applyAlignment="1" applyProtection="1">
      <alignment horizontal="left" vertical="center" indent="1" shrinkToFit="1"/>
      <protection/>
    </xf>
    <xf numFmtId="3" fontId="7" fillId="0" borderId="10" xfId="79" applyNumberFormat="1" applyFont="1" applyFill="1" applyBorder="1" applyAlignment="1" applyProtection="1">
      <alignment horizontal="left" vertical="center" indent="2" shrinkToFit="1"/>
      <protection/>
    </xf>
    <xf numFmtId="0" fontId="67" fillId="0" borderId="10" xfId="0" applyFont="1" applyFill="1" applyBorder="1" applyAlignment="1">
      <alignment horizontal="center" vertical="center"/>
    </xf>
    <xf numFmtId="0" fontId="67" fillId="0" borderId="10" xfId="0" applyFont="1" applyBorder="1" applyAlignment="1">
      <alignment vertical="center"/>
    </xf>
    <xf numFmtId="179" fontId="7" fillId="0" borderId="10" xfId="79" applyNumberFormat="1" applyFont="1" applyFill="1" applyBorder="1" applyAlignment="1" applyProtection="1">
      <alignment vertical="center"/>
      <protection/>
    </xf>
    <xf numFmtId="0" fontId="11" fillId="0" borderId="0" xfId="51" applyAlignment="1">
      <alignment/>
      <protection/>
    </xf>
    <xf numFmtId="0" fontId="2" fillId="34" borderId="0" xfId="0" applyFont="1" applyFill="1" applyAlignment="1">
      <alignment horizontal="center" vertical="center" wrapText="1"/>
    </xf>
    <xf numFmtId="0" fontId="0" fillId="0" borderId="0" xfId="51" applyFont="1" applyAlignment="1">
      <alignment horizontal="left"/>
      <protection/>
    </xf>
    <xf numFmtId="0" fontId="7" fillId="0" borderId="0" xfId="74" applyAlignment="1">
      <alignment/>
      <protection/>
    </xf>
    <xf numFmtId="0" fontId="0" fillId="0" borderId="0" xfId="51" applyFont="1" applyAlignment="1">
      <alignment horizontal="right"/>
      <protection/>
    </xf>
    <xf numFmtId="0" fontId="6" fillId="0" borderId="10" xfId="51" applyFont="1" applyBorder="1" applyAlignment="1">
      <alignment horizontal="center" vertical="center" wrapText="1"/>
      <protection/>
    </xf>
    <xf numFmtId="177" fontId="12" fillId="0" borderId="10" xfId="29" applyNumberFormat="1" applyFont="1" applyBorder="1" applyAlignment="1">
      <alignment horizontal="center" vertical="center" wrapText="1"/>
      <protection/>
    </xf>
    <xf numFmtId="177" fontId="6" fillId="0" borderId="10" xfId="29" applyNumberFormat="1" applyFont="1" applyBorder="1" applyAlignment="1">
      <alignment horizontal="center" vertical="center" wrapText="1"/>
      <protection/>
    </xf>
    <xf numFmtId="183" fontId="13" fillId="0" borderId="10" xfId="68" applyNumberFormat="1" applyFont="1" applyBorder="1" applyAlignment="1">
      <alignment horizontal="left" vertical="center"/>
      <protection/>
    </xf>
    <xf numFmtId="184" fontId="15" fillId="0" borderId="17" xfId="0" applyNumberFormat="1" applyFont="1" applyFill="1" applyBorder="1" applyAlignment="1" applyProtection="1">
      <alignment vertical="center" wrapText="1" readingOrder="1"/>
      <protection locked="0"/>
    </xf>
    <xf numFmtId="178" fontId="12" fillId="0" borderId="10" xfId="45" applyNumberFormat="1" applyFont="1" applyFill="1" applyBorder="1" applyAlignment="1">
      <alignment vertical="center"/>
    </xf>
    <xf numFmtId="0" fontId="16" fillId="0" borderId="18" xfId="0" applyFont="1" applyFill="1" applyBorder="1" applyAlignment="1">
      <alignment horizontal="center" vertical="center" shrinkToFit="1"/>
    </xf>
    <xf numFmtId="183" fontId="11" fillId="0" borderId="10" xfId="68" applyNumberFormat="1" applyFont="1" applyBorder="1" applyAlignment="1">
      <alignment horizontal="left" vertical="center"/>
      <protection/>
    </xf>
    <xf numFmtId="178" fontId="1" fillId="0" borderId="10" xfId="45" applyNumberFormat="1" applyFont="1" applyFill="1" applyBorder="1" applyAlignment="1">
      <alignment vertical="center"/>
    </xf>
    <xf numFmtId="178" fontId="0" fillId="0" borderId="10" xfId="45" applyNumberFormat="1" applyFont="1" applyFill="1" applyBorder="1" applyAlignment="1">
      <alignment horizontal="right" vertical="center"/>
    </xf>
    <xf numFmtId="179" fontId="0" fillId="0" borderId="10" xfId="68" applyNumberFormat="1" applyFont="1" applyFill="1" applyBorder="1" applyAlignment="1">
      <alignment horizontal="right" vertical="center"/>
      <protection/>
    </xf>
    <xf numFmtId="0" fontId="13" fillId="0" borderId="10" xfId="68" applyFont="1" applyBorder="1" applyAlignment="1">
      <alignment horizontal="center" vertical="center"/>
      <protection/>
    </xf>
    <xf numFmtId="179" fontId="13" fillId="0" borderId="10" xfId="68" applyNumberFormat="1" applyFont="1" applyFill="1" applyBorder="1" applyAlignment="1">
      <alignment horizontal="right" vertical="center"/>
      <protection/>
    </xf>
    <xf numFmtId="0" fontId="16" fillId="0" borderId="19" xfId="0" applyFont="1" applyFill="1" applyBorder="1" applyAlignment="1">
      <alignment horizontal="center" vertical="center" shrinkToFit="1"/>
    </xf>
    <xf numFmtId="0" fontId="6" fillId="0" borderId="0" xfId="51" applyFont="1" applyAlignment="1">
      <alignment/>
      <protection/>
    </xf>
    <xf numFmtId="0" fontId="0" fillId="0" borderId="0" xfId="0" applyFont="1" applyFill="1" applyBorder="1" applyAlignment="1">
      <alignment vertical="center"/>
    </xf>
    <xf numFmtId="0" fontId="69" fillId="34" borderId="0" xfId="0" applyFont="1" applyFill="1" applyBorder="1" applyAlignment="1">
      <alignment horizontal="right" vertical="center"/>
    </xf>
    <xf numFmtId="0" fontId="69" fillId="34" borderId="10" xfId="0" applyFont="1" applyFill="1" applyBorder="1" applyAlignment="1">
      <alignment horizontal="center" vertical="center"/>
    </xf>
    <xf numFmtId="0" fontId="69" fillId="34" borderId="10" xfId="0" applyFont="1" applyFill="1" applyBorder="1" applyAlignment="1">
      <alignment horizontal="left" vertical="center"/>
    </xf>
    <xf numFmtId="0" fontId="69" fillId="34" borderId="10" xfId="0" applyFont="1" applyFill="1" applyBorder="1" applyAlignment="1">
      <alignment horizontal="right" vertical="center" wrapText="1"/>
    </xf>
    <xf numFmtId="182" fontId="69" fillId="34" borderId="10" xfId="0" applyNumberFormat="1" applyFont="1" applyFill="1" applyBorder="1" applyAlignment="1">
      <alignment horizontal="right" vertical="center" wrapText="1"/>
    </xf>
    <xf numFmtId="185" fontId="0" fillId="0" borderId="0" xfId="0" applyNumberFormat="1" applyFont="1" applyFill="1" applyBorder="1" applyAlignment="1">
      <alignment vertical="center"/>
    </xf>
    <xf numFmtId="0" fontId="0" fillId="0" borderId="0" xfId="0" applyFont="1" applyFill="1" applyBorder="1" applyAlignment="1">
      <alignment/>
    </xf>
    <xf numFmtId="0" fontId="0" fillId="0" borderId="0" xfId="0" applyFont="1" applyFill="1" applyBorder="1" applyAlignment="1">
      <alignment vertical="center"/>
    </xf>
    <xf numFmtId="0" fontId="0" fillId="0" borderId="0" xfId="0" applyFont="1" applyFill="1" applyBorder="1" applyAlignment="1">
      <alignment/>
    </xf>
    <xf numFmtId="0" fontId="70" fillId="0" borderId="0" xfId="0" applyFont="1" applyAlignment="1">
      <alignment horizontal="center" vertical="center"/>
    </xf>
    <xf numFmtId="0" fontId="71" fillId="0" borderId="0" xfId="0" applyFont="1" applyFill="1" applyBorder="1" applyAlignment="1">
      <alignment horizontal="center" vertical="center"/>
    </xf>
    <xf numFmtId="0" fontId="71" fillId="0" borderId="20" xfId="0" applyFont="1" applyFill="1" applyBorder="1" applyAlignment="1">
      <alignment horizontal="center" vertical="center"/>
    </xf>
    <xf numFmtId="0" fontId="72" fillId="0" borderId="20" xfId="0" applyFont="1" applyFill="1" applyBorder="1" applyAlignment="1">
      <alignment horizontal="right" vertical="center"/>
    </xf>
    <xf numFmtId="0" fontId="68" fillId="0" borderId="11" xfId="0" applyFont="1" applyFill="1" applyBorder="1" applyAlignment="1">
      <alignment horizontal="center" vertical="center"/>
    </xf>
    <xf numFmtId="0" fontId="68" fillId="0" borderId="10" xfId="0" applyFont="1" applyFill="1" applyBorder="1" applyAlignment="1">
      <alignment horizontal="center" vertical="center"/>
    </xf>
    <xf numFmtId="0" fontId="68" fillId="0" borderId="21" xfId="0" applyFont="1" applyFill="1" applyBorder="1" applyAlignment="1">
      <alignment horizontal="center" vertical="center"/>
    </xf>
    <xf numFmtId="0" fontId="68" fillId="0" borderId="10" xfId="0" applyFont="1" applyFill="1" applyBorder="1" applyAlignment="1">
      <alignment horizontal="center"/>
    </xf>
    <xf numFmtId="0" fontId="68" fillId="0" borderId="15" xfId="0" applyFont="1" applyFill="1" applyBorder="1" applyAlignment="1">
      <alignment horizontal="center" wrapText="1"/>
    </xf>
    <xf numFmtId="0" fontId="68" fillId="0" borderId="10" xfId="0" applyFont="1" applyFill="1" applyBorder="1" applyAlignment="1">
      <alignment/>
    </xf>
    <xf numFmtId="0" fontId="68" fillId="0" borderId="22" xfId="0" applyFont="1" applyFill="1" applyBorder="1" applyAlignment="1">
      <alignment horizontal="center" wrapText="1"/>
    </xf>
    <xf numFmtId="0" fontId="68" fillId="0" borderId="23" xfId="0" applyFont="1" applyFill="1" applyBorder="1" applyAlignment="1">
      <alignment horizontal="center" wrapText="1"/>
    </xf>
    <xf numFmtId="0" fontId="66" fillId="0" borderId="0" xfId="0" applyFont="1" applyFill="1" applyBorder="1" applyAlignment="1">
      <alignment horizontal="left" vertical="top" wrapText="1"/>
    </xf>
    <xf numFmtId="0" fontId="70" fillId="0" borderId="0" xfId="0" applyFont="1" applyAlignment="1">
      <alignment vertical="center"/>
    </xf>
    <xf numFmtId="0" fontId="0" fillId="0" borderId="0" xfId="0" applyAlignment="1">
      <alignment horizontal="right" vertical="center"/>
    </xf>
    <xf numFmtId="0" fontId="70" fillId="0" borderId="0" xfId="0" applyFont="1" applyBorder="1" applyAlignment="1">
      <alignment vertical="center"/>
    </xf>
    <xf numFmtId="0" fontId="68" fillId="0" borderId="0" xfId="0" applyFont="1" applyBorder="1" applyAlignment="1">
      <alignment vertical="center"/>
    </xf>
    <xf numFmtId="0" fontId="17" fillId="0" borderId="0" xfId="0" applyFont="1" applyBorder="1" applyAlignment="1">
      <alignment horizontal="center" vertical="center"/>
    </xf>
    <xf numFmtId="0" fontId="9" fillId="0" borderId="0" xfId="0" applyFont="1" applyBorder="1" applyAlignment="1">
      <alignment vertical="center"/>
    </xf>
    <xf numFmtId="0" fontId="73" fillId="0" borderId="10" xfId="0" applyFont="1" applyBorder="1" applyAlignment="1">
      <alignment horizontal="center" vertical="center"/>
    </xf>
    <xf numFmtId="0" fontId="68" fillId="0" borderId="10" xfId="0" applyFont="1" applyBorder="1" applyAlignment="1">
      <alignment horizontal="left" vertical="center" indent="3"/>
    </xf>
    <xf numFmtId="0" fontId="74" fillId="0" borderId="10" xfId="0" applyFont="1" applyBorder="1" applyAlignment="1">
      <alignment vertical="center"/>
    </xf>
    <xf numFmtId="0" fontId="9" fillId="0" borderId="10" xfId="81" applyFont="1" applyFill="1" applyBorder="1" applyAlignment="1" applyProtection="1">
      <alignment horizontal="left" vertical="center" indent="4"/>
      <protection locked="0"/>
    </xf>
    <xf numFmtId="10" fontId="0" fillId="0" borderId="0" xfId="26" applyNumberFormat="1" applyBorder="1" applyAlignment="1">
      <alignment vertical="center"/>
    </xf>
    <xf numFmtId="0" fontId="70" fillId="0" borderId="0" xfId="0" applyFont="1" applyBorder="1" applyAlignment="1">
      <alignment horizontal="center" vertical="center"/>
    </xf>
    <xf numFmtId="10" fontId="68" fillId="0" borderId="10" xfId="26" applyNumberFormat="1" applyFont="1" applyBorder="1" applyAlignment="1">
      <alignment vertical="center"/>
    </xf>
    <xf numFmtId="10" fontId="68" fillId="0" borderId="0" xfId="26" applyNumberFormat="1" applyFont="1" applyBorder="1" applyAlignment="1">
      <alignment vertical="center"/>
    </xf>
    <xf numFmtId="49" fontId="74" fillId="0" borderId="10" xfId="0" applyNumberFormat="1" applyFont="1" applyBorder="1" applyAlignment="1">
      <alignment horizontal="left" vertical="center"/>
    </xf>
    <xf numFmtId="49" fontId="74" fillId="0" borderId="10" xfId="0" applyNumberFormat="1" applyFont="1" applyBorder="1" applyAlignment="1">
      <alignment horizontal="left" vertical="center" indent="1"/>
    </xf>
    <xf numFmtId="179" fontId="7" fillId="0" borderId="10" xfId="23" applyNumberFormat="1" applyFont="1" applyFill="1" applyBorder="1" applyAlignment="1">
      <alignment horizontal="right" vertical="center"/>
    </xf>
    <xf numFmtId="49" fontId="74" fillId="0" borderId="10" xfId="0" applyNumberFormat="1" applyFont="1" applyBorder="1" applyAlignment="1">
      <alignment horizontal="left" vertical="center" indent="2"/>
    </xf>
    <xf numFmtId="49" fontId="75" fillId="0" borderId="10" xfId="0" applyNumberFormat="1" applyFont="1" applyBorder="1" applyAlignment="1">
      <alignment horizontal="left" vertical="center" indent="2"/>
    </xf>
    <xf numFmtId="49" fontId="75" fillId="0" borderId="10" xfId="0" applyNumberFormat="1" applyFont="1" applyBorder="1" applyAlignment="1">
      <alignment horizontal="left" vertical="center" indent="1"/>
    </xf>
    <xf numFmtId="49" fontId="7" fillId="0" borderId="10" xfId="0" applyNumberFormat="1" applyFont="1" applyFill="1" applyBorder="1" applyAlignment="1">
      <alignment horizontal="left" vertical="center" indent="3"/>
    </xf>
    <xf numFmtId="49" fontId="7" fillId="0" borderId="10" xfId="0" applyNumberFormat="1" applyFont="1" applyFill="1" applyBorder="1" applyAlignment="1">
      <alignment horizontal="left" vertical="center" indent="5"/>
    </xf>
    <xf numFmtId="49" fontId="75" fillId="0" borderId="10" xfId="0" applyNumberFormat="1" applyFont="1" applyBorder="1" applyAlignment="1">
      <alignment horizontal="left" vertical="center"/>
    </xf>
    <xf numFmtId="49" fontId="76" fillId="0" borderId="10" xfId="0" applyNumberFormat="1" applyFont="1" applyBorder="1" applyAlignment="1">
      <alignment horizontal="left" indent="2"/>
    </xf>
    <xf numFmtId="49" fontId="76" fillId="0" borderId="10" xfId="0" applyNumberFormat="1" applyFont="1" applyBorder="1" applyAlignment="1">
      <alignment horizontal="left" vertical="center" indent="1"/>
    </xf>
    <xf numFmtId="49" fontId="76" fillId="0" borderId="10" xfId="0" applyNumberFormat="1" applyFont="1" applyBorder="1" applyAlignment="1">
      <alignment horizontal="left" indent="1"/>
    </xf>
    <xf numFmtId="49" fontId="76" fillId="0" borderId="10" xfId="0" applyNumberFormat="1" applyFont="1" applyBorder="1" applyAlignment="1">
      <alignment/>
    </xf>
    <xf numFmtId="0" fontId="0" fillId="0" borderId="10" xfId="0" applyFont="1" applyFill="1" applyBorder="1" applyAlignment="1">
      <alignment horizontal="left" vertical="center"/>
    </xf>
    <xf numFmtId="0" fontId="0" fillId="0" borderId="10" xfId="0" applyFont="1" applyFill="1" applyBorder="1" applyAlignment="1">
      <alignment vertical="center"/>
    </xf>
    <xf numFmtId="0" fontId="0" fillId="0" borderId="10" xfId="0" applyFont="1" applyBorder="1" applyAlignment="1">
      <alignment horizontal="left" vertical="center"/>
    </xf>
    <xf numFmtId="0" fontId="59" fillId="0" borderId="10" xfId="0" applyFont="1" applyFill="1" applyBorder="1" applyAlignment="1">
      <alignment vertical="center"/>
    </xf>
    <xf numFmtId="0" fontId="0" fillId="0" borderId="10" xfId="0" applyFont="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center" vertical="center"/>
    </xf>
    <xf numFmtId="0" fontId="68" fillId="0" borderId="10" xfId="0" applyFont="1" applyBorder="1" applyAlignment="1">
      <alignment horizontal="left" vertical="center" indent="2"/>
    </xf>
    <xf numFmtId="2" fontId="68" fillId="0" borderId="10" xfId="26" applyNumberFormat="1" applyFont="1" applyBorder="1" applyAlignment="1">
      <alignment horizontal="center" vertical="center"/>
    </xf>
    <xf numFmtId="0" fontId="77" fillId="0" borderId="10" xfId="0" applyFont="1" applyBorder="1" applyAlignment="1">
      <alignment vertical="center"/>
    </xf>
    <xf numFmtId="0" fontId="68" fillId="0" borderId="0" xfId="0" applyFont="1" applyBorder="1" applyAlignment="1">
      <alignment horizontal="center" vertical="center"/>
    </xf>
    <xf numFmtId="0" fontId="0" fillId="0" borderId="0" xfId="0" applyAlignment="1">
      <alignment horizontal="left" vertical="center"/>
    </xf>
    <xf numFmtId="0" fontId="78" fillId="0" borderId="0" xfId="0" applyFont="1" applyBorder="1" applyAlignment="1">
      <alignment horizontal="center" vertical="center"/>
    </xf>
    <xf numFmtId="0" fontId="0" fillId="0" borderId="24" xfId="0"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left" vertical="center"/>
    </xf>
    <xf numFmtId="186" fontId="0" fillId="0" borderId="10" xfId="26" applyNumberFormat="1" applyFont="1" applyBorder="1" applyAlignment="1">
      <alignment horizontal="left" vertical="center"/>
    </xf>
    <xf numFmtId="0" fontId="0" fillId="0" borderId="13" xfId="0" applyBorder="1" applyAlignment="1">
      <alignment horizontal="center" vertical="center"/>
    </xf>
    <xf numFmtId="0" fontId="0" fillId="0" borderId="25" xfId="0" applyBorder="1" applyAlignment="1">
      <alignment horizontal="center" vertical="center"/>
    </xf>
    <xf numFmtId="0" fontId="79" fillId="0" borderId="0" xfId="0" applyFont="1" applyBorder="1" applyAlignment="1">
      <alignment vertical="center"/>
    </xf>
    <xf numFmtId="0" fontId="80" fillId="0" borderId="0" xfId="0" applyFont="1" applyBorder="1" applyAlignment="1">
      <alignment vertical="center"/>
    </xf>
    <xf numFmtId="0" fontId="79" fillId="0" borderId="10" xfId="0" applyFont="1" applyBorder="1" applyAlignment="1">
      <alignment horizontal="center" vertical="center"/>
    </xf>
    <xf numFmtId="0" fontId="80" fillId="0" borderId="10" xfId="0" applyFont="1" applyBorder="1" applyAlignment="1">
      <alignment vertical="center"/>
    </xf>
    <xf numFmtId="179" fontId="7" fillId="0" borderId="10" xfId="19" applyNumberFormat="1" applyFont="1" applyFill="1" applyBorder="1" applyAlignment="1" applyProtection="1">
      <alignment vertical="center"/>
      <protection/>
    </xf>
    <xf numFmtId="0" fontId="80" fillId="0" borderId="13" xfId="0" applyFont="1" applyBorder="1" applyAlignment="1">
      <alignment vertical="center"/>
    </xf>
    <xf numFmtId="183" fontId="80" fillId="0" borderId="10" xfId="0" applyNumberFormat="1" applyFont="1" applyBorder="1" applyAlignment="1">
      <alignment horizontal="center" vertical="center"/>
    </xf>
    <xf numFmtId="179" fontId="7" fillId="0" borderId="13" xfId="79" applyNumberFormat="1" applyFont="1" applyFill="1" applyBorder="1" applyAlignment="1" applyProtection="1">
      <alignment vertical="center"/>
      <protection/>
    </xf>
    <xf numFmtId="0" fontId="80" fillId="0" borderId="10" xfId="0" applyFont="1" applyBorder="1" applyAlignment="1">
      <alignment vertical="center"/>
    </xf>
    <xf numFmtId="0" fontId="79" fillId="0" borderId="10" xfId="0" applyFont="1" applyFill="1" applyBorder="1" applyAlignment="1">
      <alignment vertical="center"/>
    </xf>
    <xf numFmtId="0" fontId="80" fillId="0" borderId="26" xfId="0" applyFont="1" applyBorder="1" applyAlignment="1">
      <alignment vertical="center"/>
    </xf>
    <xf numFmtId="0" fontId="80" fillId="0" borderId="10" xfId="0" applyFont="1" applyFill="1" applyBorder="1" applyAlignment="1">
      <alignment vertical="center"/>
    </xf>
    <xf numFmtId="0" fontId="80" fillId="0" borderId="0" xfId="0" applyFont="1" applyBorder="1" applyAlignment="1">
      <alignment horizontal="center" vertical="center"/>
    </xf>
  </cellXfs>
  <cellStyles count="70">
    <cellStyle name="Normal" xfId="0"/>
    <cellStyle name="Currency [0]" xfId="15"/>
    <cellStyle name="20% - 强调文字颜色 3" xfId="16"/>
    <cellStyle name="输入" xfId="17"/>
    <cellStyle name="Currency" xfId="18"/>
    <cellStyle name="常规 2 4 2 2"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常规_2007年云南省向人大报送政府收支预算表格式编制过程表 2" xfId="29"/>
    <cellStyle name="60% - 强调文字颜色 2" xfId="30"/>
    <cellStyle name="标题 4" xfId="31"/>
    <cellStyle name="警告文本" xfId="32"/>
    <cellStyle name="标题" xfId="33"/>
    <cellStyle name="解释性文本" xfId="34"/>
    <cellStyle name="标题 1" xfId="35"/>
    <cellStyle name="标题 2" xfId="36"/>
    <cellStyle name="百分比 5" xfId="37"/>
    <cellStyle name="60% - 强调文字颜色 1" xfId="38"/>
    <cellStyle name="标题 3" xfId="39"/>
    <cellStyle name="60% - 强调文字颜色 4" xfId="40"/>
    <cellStyle name="输出" xfId="41"/>
    <cellStyle name="常规 19 2" xfId="42"/>
    <cellStyle name="计算" xfId="43"/>
    <cellStyle name="检查单元格" xfId="44"/>
    <cellStyle name="百分比 2 2 3" xfId="45"/>
    <cellStyle name="20% - 强调文字颜色 6" xfId="46"/>
    <cellStyle name="强调文字颜色 2" xfId="47"/>
    <cellStyle name="链接单元格" xfId="48"/>
    <cellStyle name="汇总" xfId="49"/>
    <cellStyle name="好" xfId="50"/>
    <cellStyle name="常规 16" xfId="51"/>
    <cellStyle name="适中" xfId="52"/>
    <cellStyle name="20% - 强调文字颜色 5" xfId="53"/>
    <cellStyle name="强调文字颜色 1" xfId="54"/>
    <cellStyle name="20% - 强调文字颜色 1" xfId="55"/>
    <cellStyle name="40% - 强调文字颜色 1" xfId="56"/>
    <cellStyle name="20% - 强调文字颜色 2" xfId="57"/>
    <cellStyle name="40% - 强调文字颜色 2" xfId="58"/>
    <cellStyle name="强调文字颜色 3" xfId="59"/>
    <cellStyle name="强调文字颜色 4" xfId="60"/>
    <cellStyle name="20% - 强调文字颜色 4" xfId="61"/>
    <cellStyle name="40% - 强调文字颜色 4" xfId="62"/>
    <cellStyle name="强调文字颜色 5" xfId="63"/>
    <cellStyle name="常规 12 3 2" xfId="64"/>
    <cellStyle name="40% - 强调文字颜色 5" xfId="65"/>
    <cellStyle name="60% - 强调文字颜色 5" xfId="66"/>
    <cellStyle name="强调文字颜色 6" xfId="67"/>
    <cellStyle name="常规 16 2" xfId="68"/>
    <cellStyle name="常规 10" xfId="69"/>
    <cellStyle name="40% - 强调文字颜色 6" xfId="70"/>
    <cellStyle name="60% - 强调文字颜色 6" xfId="71"/>
    <cellStyle name="常规 2" xfId="72"/>
    <cellStyle name="常规_2007年云南省向人大报送政府收支预算表格式编制过程表" xfId="73"/>
    <cellStyle name="常规 10 2 2" xfId="74"/>
    <cellStyle name="常规 11 3" xfId="75"/>
    <cellStyle name="常规 2 4" xfId="76"/>
    <cellStyle name="千位分隔 2" xfId="77"/>
    <cellStyle name="常规_2007年云南省向人大报送政府收支预算表格式编制过程表 2 2" xfId="78"/>
    <cellStyle name="常规 2 4 2 2 4" xfId="79"/>
    <cellStyle name="常规 11 2 3 2" xfId="80"/>
    <cellStyle name="常规 60" xfId="81"/>
    <cellStyle name="千位分隔 5 2 2 3 2" xfId="82"/>
    <cellStyle name="常规 57" xfId="83"/>
  </cellStyles>
  <dxfs count="3">
    <dxf>
      <font>
        <b val="0"/>
        <color rgb="FFFF0000"/>
      </font>
      <border/>
    </dxf>
    <dxf>
      <font>
        <b val="0"/>
        <i val="0"/>
        <color rgb="FFFFFFFF"/>
      </font>
      <border/>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G57"/>
  <sheetViews>
    <sheetView workbookViewId="0" topLeftCell="A21">
      <selection activeCell="A39" sqref="A39"/>
    </sheetView>
  </sheetViews>
  <sheetFormatPr defaultColWidth="8.7109375" defaultRowHeight="15"/>
  <cols>
    <col min="1" max="1" width="36.140625" style="78" bestFit="1" customWidth="1"/>
    <col min="2" max="3" width="14.57421875" style="78" customWidth="1"/>
    <col min="4" max="4" width="27.00390625" style="173" bestFit="1" customWidth="1"/>
    <col min="5" max="5" width="12.57421875" style="78" bestFit="1" customWidth="1"/>
    <col min="6" max="16384" width="8.7109375" style="78" customWidth="1"/>
  </cols>
  <sheetData>
    <row r="1" spans="1:4" s="143" customFormat="1" ht="30" customHeight="1">
      <c r="A1" s="152" t="s">
        <v>0</v>
      </c>
      <c r="B1" s="152"/>
      <c r="C1" s="152"/>
      <c r="D1" s="152"/>
    </row>
    <row r="2" spans="2:4" ht="14.25">
      <c r="B2" s="79"/>
      <c r="C2" s="79"/>
      <c r="D2" s="174" t="s">
        <v>1</v>
      </c>
    </row>
    <row r="3" spans="1:4" s="187" customFormat="1" ht="18" customHeight="1">
      <c r="A3" s="189" t="s">
        <v>2</v>
      </c>
      <c r="B3" s="189" t="s">
        <v>3</v>
      </c>
      <c r="C3" s="189" t="s">
        <v>4</v>
      </c>
      <c r="D3" s="189" t="s">
        <v>5</v>
      </c>
    </row>
    <row r="4" spans="1:4" s="188" customFormat="1" ht="18" customHeight="1">
      <c r="A4" s="190" t="s">
        <v>6</v>
      </c>
      <c r="B4" s="191">
        <f>SUM(B5:B19)</f>
        <v>22824</v>
      </c>
      <c r="C4" s="192">
        <v>27356</v>
      </c>
      <c r="D4" s="193">
        <f>(C4-B4)/B4*100</f>
        <v>19.856291622853135</v>
      </c>
    </row>
    <row r="5" spans="1:4" s="188" customFormat="1" ht="18" customHeight="1">
      <c r="A5" s="190" t="s">
        <v>7</v>
      </c>
      <c r="B5" s="191">
        <v>8323</v>
      </c>
      <c r="C5" s="194">
        <v>13230</v>
      </c>
      <c r="D5" s="193">
        <f aca="true" t="shared" si="0" ref="D4:D31">(C5-B5)/B5*100</f>
        <v>58.957106812447435</v>
      </c>
    </row>
    <row r="6" spans="1:4" s="188" customFormat="1" ht="18" customHeight="1">
      <c r="A6" s="190" t="s">
        <v>8</v>
      </c>
      <c r="B6" s="191">
        <v>9</v>
      </c>
      <c r="C6" s="192"/>
      <c r="D6" s="193">
        <f t="shared" si="0"/>
        <v>-100</v>
      </c>
    </row>
    <row r="7" spans="1:4" s="188" customFormat="1" ht="18" customHeight="1">
      <c r="A7" s="190" t="s">
        <v>9</v>
      </c>
      <c r="B7" s="191">
        <v>1188</v>
      </c>
      <c r="C7" s="194">
        <v>1096</v>
      </c>
      <c r="D7" s="193">
        <f t="shared" si="0"/>
        <v>-7.744107744107744</v>
      </c>
    </row>
    <row r="8" spans="1:4" s="188" customFormat="1" ht="18" customHeight="1">
      <c r="A8" s="190" t="s">
        <v>10</v>
      </c>
      <c r="D8" s="193"/>
    </row>
    <row r="9" spans="1:4" s="188" customFormat="1" ht="18" customHeight="1">
      <c r="A9" s="190" t="s">
        <v>11</v>
      </c>
      <c r="B9" s="191">
        <v>1606</v>
      </c>
      <c r="C9" s="194">
        <v>1100</v>
      </c>
      <c r="D9" s="193">
        <f t="shared" si="0"/>
        <v>-31.506849315068493</v>
      </c>
    </row>
    <row r="10" spans="1:4" s="188" customFormat="1" ht="18" customHeight="1">
      <c r="A10" s="190" t="s">
        <v>12</v>
      </c>
      <c r="B10" s="191">
        <v>200</v>
      </c>
      <c r="C10" s="194">
        <v>180</v>
      </c>
      <c r="D10" s="193">
        <f t="shared" si="0"/>
        <v>-10</v>
      </c>
    </row>
    <row r="11" spans="1:4" s="188" customFormat="1" ht="18" customHeight="1">
      <c r="A11" s="190" t="s">
        <v>13</v>
      </c>
      <c r="B11" s="191">
        <v>1081</v>
      </c>
      <c r="C11" s="194">
        <v>1102</v>
      </c>
      <c r="D11" s="193">
        <f t="shared" si="0"/>
        <v>1.942645698427382</v>
      </c>
    </row>
    <row r="12" spans="1:4" s="188" customFormat="1" ht="18" customHeight="1">
      <c r="A12" s="190" t="s">
        <v>14</v>
      </c>
      <c r="B12" s="191">
        <v>332</v>
      </c>
      <c r="C12" s="194">
        <v>310</v>
      </c>
      <c r="D12" s="193">
        <f t="shared" si="0"/>
        <v>-6.626506024096386</v>
      </c>
    </row>
    <row r="13" spans="1:4" s="188" customFormat="1" ht="18" customHeight="1">
      <c r="A13" s="190" t="s">
        <v>15</v>
      </c>
      <c r="B13" s="191">
        <v>207</v>
      </c>
      <c r="C13" s="194">
        <v>220</v>
      </c>
      <c r="D13" s="193">
        <f t="shared" si="0"/>
        <v>6.280193236714976</v>
      </c>
    </row>
    <row r="14" spans="1:4" s="188" customFormat="1" ht="18" customHeight="1">
      <c r="A14" s="190" t="s">
        <v>16</v>
      </c>
      <c r="B14" s="191">
        <v>180</v>
      </c>
      <c r="C14" s="194">
        <v>218</v>
      </c>
      <c r="D14" s="193">
        <f t="shared" si="0"/>
        <v>21.11111111111111</v>
      </c>
    </row>
    <row r="15" spans="1:4" s="188" customFormat="1" ht="18" customHeight="1">
      <c r="A15" s="190" t="s">
        <v>17</v>
      </c>
      <c r="B15" s="191">
        <v>262</v>
      </c>
      <c r="C15" s="194">
        <v>190</v>
      </c>
      <c r="D15" s="193">
        <f t="shared" si="0"/>
        <v>-27.480916030534353</v>
      </c>
    </row>
    <row r="16" spans="1:4" s="188" customFormat="1" ht="18" customHeight="1">
      <c r="A16" s="190" t="s">
        <v>18</v>
      </c>
      <c r="B16" s="191">
        <v>682</v>
      </c>
      <c r="C16" s="194">
        <v>710</v>
      </c>
      <c r="D16" s="193">
        <f t="shared" si="0"/>
        <v>4.105571847507331</v>
      </c>
    </row>
    <row r="17" spans="1:4" s="188" customFormat="1" ht="18" customHeight="1">
      <c r="A17" s="190" t="s">
        <v>19</v>
      </c>
      <c r="B17" s="191">
        <v>466</v>
      </c>
      <c r="C17" s="194">
        <v>900</v>
      </c>
      <c r="D17" s="193">
        <f t="shared" si="0"/>
        <v>93.13304721030042</v>
      </c>
    </row>
    <row r="18" spans="1:4" s="188" customFormat="1" ht="18" customHeight="1">
      <c r="A18" s="190" t="s">
        <v>20</v>
      </c>
      <c r="B18" s="191">
        <v>559</v>
      </c>
      <c r="C18" s="194">
        <v>600</v>
      </c>
      <c r="D18" s="193">
        <f t="shared" si="0"/>
        <v>7.334525939177102</v>
      </c>
    </row>
    <row r="19" spans="1:4" s="188" customFormat="1" ht="18" customHeight="1">
      <c r="A19" s="190" t="s">
        <v>21</v>
      </c>
      <c r="B19" s="191">
        <v>7729</v>
      </c>
      <c r="C19" s="194">
        <v>7500</v>
      </c>
      <c r="D19" s="193">
        <f t="shared" si="0"/>
        <v>-2.9628671238193816</v>
      </c>
    </row>
    <row r="20" spans="1:4" s="188" customFormat="1" ht="18" customHeight="1">
      <c r="A20" s="195" t="s">
        <v>22</v>
      </c>
      <c r="B20" s="190"/>
      <c r="C20" s="192"/>
      <c r="D20" s="193"/>
    </row>
    <row r="21" spans="1:4" s="188" customFormat="1" ht="18" customHeight="1">
      <c r="A21" s="190" t="s">
        <v>23</v>
      </c>
      <c r="B21" s="190"/>
      <c r="C21" s="192"/>
      <c r="D21" s="193"/>
    </row>
    <row r="22" spans="1:4" s="188" customFormat="1" ht="18" customHeight="1">
      <c r="A22" s="190" t="s">
        <v>24</v>
      </c>
      <c r="B22" s="190">
        <v>24492</v>
      </c>
      <c r="C22" s="192">
        <v>7454</v>
      </c>
      <c r="D22" s="193">
        <f t="shared" si="0"/>
        <v>-69.56557243181447</v>
      </c>
    </row>
    <row r="23" spans="1:4" s="188" customFormat="1" ht="18" customHeight="1">
      <c r="A23" s="190" t="s">
        <v>25</v>
      </c>
      <c r="B23" s="191">
        <v>1766</v>
      </c>
      <c r="C23" s="194">
        <v>1180</v>
      </c>
      <c r="D23" s="193">
        <f t="shared" si="0"/>
        <v>-33.182332955832386</v>
      </c>
    </row>
    <row r="24" spans="1:4" s="188" customFormat="1" ht="18" customHeight="1">
      <c r="A24" s="190" t="s">
        <v>26</v>
      </c>
      <c r="B24" s="191">
        <v>11546</v>
      </c>
      <c r="C24" s="194">
        <v>712</v>
      </c>
      <c r="D24" s="193">
        <f t="shared" si="0"/>
        <v>-93.83336220336047</v>
      </c>
    </row>
    <row r="25" spans="1:4" s="188" customFormat="1" ht="18" customHeight="1">
      <c r="A25" s="190" t="s">
        <v>27</v>
      </c>
      <c r="B25" s="191">
        <v>3043</v>
      </c>
      <c r="C25" s="194">
        <v>1749</v>
      </c>
      <c r="D25" s="193">
        <f t="shared" si="0"/>
        <v>-42.52382517252711</v>
      </c>
    </row>
    <row r="26" spans="1:4" s="188" customFormat="1" ht="18" customHeight="1">
      <c r="A26" s="190" t="s">
        <v>28</v>
      </c>
      <c r="C26" s="192"/>
      <c r="D26" s="193"/>
    </row>
    <row r="27" spans="1:4" s="188" customFormat="1" ht="18" customHeight="1">
      <c r="A27" s="190" t="s">
        <v>29</v>
      </c>
      <c r="B27" s="191">
        <v>7536</v>
      </c>
      <c r="C27" s="194">
        <v>2802</v>
      </c>
      <c r="D27" s="193">
        <f t="shared" si="0"/>
        <v>-62.818471337579616</v>
      </c>
    </row>
    <row r="28" spans="1:4" s="188" customFormat="1" ht="18" customHeight="1">
      <c r="A28" s="190" t="s">
        <v>30</v>
      </c>
      <c r="B28" s="191">
        <v>129</v>
      </c>
      <c r="C28" s="194">
        <v>125</v>
      </c>
      <c r="D28" s="193">
        <f t="shared" si="0"/>
        <v>-3.10077519379845</v>
      </c>
    </row>
    <row r="29" spans="1:4" s="188" customFormat="1" ht="18" customHeight="1">
      <c r="A29" s="190" t="s">
        <v>31</v>
      </c>
      <c r="B29" s="191">
        <v>213</v>
      </c>
      <c r="C29" s="194">
        <v>500</v>
      </c>
      <c r="D29" s="193">
        <f t="shared" si="0"/>
        <v>134.7417840375587</v>
      </c>
    </row>
    <row r="30" spans="1:7" s="188" customFormat="1" ht="18" customHeight="1">
      <c r="A30" s="190" t="s">
        <v>32</v>
      </c>
      <c r="B30" s="191">
        <v>259</v>
      </c>
      <c r="C30" s="194">
        <v>386</v>
      </c>
      <c r="D30" s="193">
        <f t="shared" si="0"/>
        <v>49.034749034749034</v>
      </c>
      <c r="G30" s="188" t="s">
        <v>33</v>
      </c>
    </row>
    <row r="31" spans="1:4" s="188" customFormat="1" ht="18" customHeight="1">
      <c r="A31" s="196" t="s">
        <v>34</v>
      </c>
      <c r="B31" s="190">
        <v>47316</v>
      </c>
      <c r="C31" s="192">
        <v>34810</v>
      </c>
      <c r="D31" s="193">
        <f t="shared" si="0"/>
        <v>-26.43080564713839</v>
      </c>
    </row>
    <row r="32" spans="1:4" s="188" customFormat="1" ht="18" customHeight="1">
      <c r="A32" s="196" t="s">
        <v>35</v>
      </c>
      <c r="B32" s="190">
        <v>233289</v>
      </c>
      <c r="C32" s="197">
        <v>240151</v>
      </c>
      <c r="D32" s="193">
        <f aca="true" t="shared" si="1" ref="D32:D38">(C32-B32)/B32*100</f>
        <v>2.941416011899404</v>
      </c>
    </row>
    <row r="33" spans="1:4" s="188" customFormat="1" ht="18" customHeight="1">
      <c r="A33" s="196" t="s">
        <v>36</v>
      </c>
      <c r="B33" s="190">
        <v>2872</v>
      </c>
      <c r="C33" s="197">
        <v>2872</v>
      </c>
      <c r="D33" s="193"/>
    </row>
    <row r="34" spans="1:4" s="188" customFormat="1" ht="18" customHeight="1">
      <c r="A34" s="196" t="s">
        <v>37</v>
      </c>
      <c r="B34" s="190">
        <v>102930</v>
      </c>
      <c r="C34" s="197">
        <v>108528</v>
      </c>
      <c r="D34" s="193">
        <f t="shared" si="1"/>
        <v>5.438647624599242</v>
      </c>
    </row>
    <row r="35" spans="1:4" s="188" customFormat="1" ht="18" customHeight="1">
      <c r="A35" s="196" t="s">
        <v>38</v>
      </c>
      <c r="B35" s="190">
        <v>110356</v>
      </c>
      <c r="C35" s="197">
        <v>119081</v>
      </c>
      <c r="D35" s="193">
        <f t="shared" si="1"/>
        <v>7.906230744137156</v>
      </c>
    </row>
    <row r="36" spans="1:4" s="188" customFormat="1" ht="18" customHeight="1">
      <c r="A36" s="196" t="s">
        <v>39</v>
      </c>
      <c r="B36" s="190">
        <v>605</v>
      </c>
      <c r="C36" s="197">
        <v>347</v>
      </c>
      <c r="D36" s="193">
        <f t="shared" si="1"/>
        <v>-42.64462809917355</v>
      </c>
    </row>
    <row r="37" spans="1:4" s="188" customFormat="1" ht="18" customHeight="1">
      <c r="A37" s="196" t="s">
        <v>40</v>
      </c>
      <c r="B37" s="190">
        <v>14420</v>
      </c>
      <c r="C37" s="190">
        <v>8323</v>
      </c>
      <c r="D37" s="193">
        <f t="shared" si="1"/>
        <v>-42.28155339805825</v>
      </c>
    </row>
    <row r="38" spans="1:4" s="188" customFormat="1" ht="18" customHeight="1">
      <c r="A38" s="198" t="s">
        <v>41</v>
      </c>
      <c r="B38" s="190">
        <v>14420</v>
      </c>
      <c r="C38" s="190">
        <v>8323</v>
      </c>
      <c r="D38" s="193">
        <f t="shared" si="1"/>
        <v>-42.28155339805825</v>
      </c>
    </row>
    <row r="39" spans="1:4" s="188" customFormat="1" ht="18" customHeight="1">
      <c r="A39" s="198" t="s">
        <v>42</v>
      </c>
      <c r="B39" s="190"/>
      <c r="C39" s="190"/>
      <c r="D39" s="193"/>
    </row>
    <row r="40" spans="1:4" s="188" customFormat="1" ht="18" customHeight="1">
      <c r="A40" s="198" t="s">
        <v>43</v>
      </c>
      <c r="B40" s="190">
        <v>14420</v>
      </c>
      <c r="C40" s="190">
        <v>8323</v>
      </c>
      <c r="D40" s="193">
        <f>(C40-B40)/B40*100</f>
        <v>-42.28155339805825</v>
      </c>
    </row>
    <row r="41" spans="1:4" s="188" customFormat="1" ht="18" customHeight="1">
      <c r="A41" s="196" t="s">
        <v>44</v>
      </c>
      <c r="B41" s="190">
        <v>2106</v>
      </c>
      <c r="C41" s="190">
        <v>1000</v>
      </c>
      <c r="D41" s="193">
        <f>(C41-B41)/B41*100</f>
        <v>-52.516619183285854</v>
      </c>
    </row>
    <row r="42" s="188" customFormat="1" ht="19.5" customHeight="1">
      <c r="D42" s="199"/>
    </row>
    <row r="43" s="188" customFormat="1" ht="19.5" customHeight="1">
      <c r="D43" s="199"/>
    </row>
    <row r="44" s="188" customFormat="1" ht="19.5" customHeight="1">
      <c r="D44" s="199"/>
    </row>
    <row r="45" s="188" customFormat="1" ht="19.5" customHeight="1">
      <c r="D45" s="199"/>
    </row>
    <row r="46" s="188" customFormat="1" ht="19.5" customHeight="1">
      <c r="D46" s="199"/>
    </row>
    <row r="47" s="188" customFormat="1" ht="19.5" customHeight="1">
      <c r="D47" s="199"/>
    </row>
    <row r="48" s="188" customFormat="1" ht="19.5" customHeight="1">
      <c r="D48" s="199"/>
    </row>
    <row r="49" s="188" customFormat="1" ht="19.5" customHeight="1">
      <c r="D49" s="199"/>
    </row>
    <row r="50" s="188" customFormat="1" ht="19.5" customHeight="1">
      <c r="D50" s="199"/>
    </row>
    <row r="51" s="144" customFormat="1" ht="19.5" customHeight="1">
      <c r="D51" s="178"/>
    </row>
    <row r="52" s="144" customFormat="1" ht="19.5" customHeight="1">
      <c r="D52" s="178"/>
    </row>
    <row r="53" spans="2:4" s="144" customFormat="1" ht="19.5" customHeight="1">
      <c r="B53" s="144" t="s">
        <v>45</v>
      </c>
      <c r="D53" s="178"/>
    </row>
    <row r="54" s="144" customFormat="1" ht="19.5" customHeight="1">
      <c r="D54" s="178"/>
    </row>
    <row r="55" s="144" customFormat="1" ht="19.5" customHeight="1">
      <c r="D55" s="178"/>
    </row>
    <row r="56" s="144" customFormat="1" ht="19.5" customHeight="1">
      <c r="D56" s="178"/>
    </row>
    <row r="57" s="144" customFormat="1" ht="19.5" customHeight="1">
      <c r="D57" s="178"/>
    </row>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sheetData>
  <sheetProtection/>
  <mergeCells count="1">
    <mergeCell ref="A1:D1"/>
  </mergeCells>
  <printOptions horizontalCentered="1"/>
  <pageMargins left="0.71" right="0.71" top="0.75" bottom="0.75" header="0.31" footer="0.31"/>
  <pageSetup fitToHeight="200" fitToWidth="1" horizontalDpi="600" verticalDpi="600" orientation="portrait" paperSize="9" scale="72"/>
</worksheet>
</file>

<file path=xl/worksheets/sheet10.xml><?xml version="1.0" encoding="utf-8"?>
<worksheet xmlns="http://schemas.openxmlformats.org/spreadsheetml/2006/main" xmlns:r="http://schemas.openxmlformats.org/officeDocument/2006/relationships">
  <dimension ref="A1:I992"/>
  <sheetViews>
    <sheetView zoomScaleSheetLayoutView="100" workbookViewId="0" topLeftCell="A38">
      <selection activeCell="A1" sqref="A1:D43"/>
    </sheetView>
  </sheetViews>
  <sheetFormatPr defaultColWidth="9.00390625" defaultRowHeight="15"/>
  <cols>
    <col min="1" max="1" width="37.00390625" style="98" customWidth="1"/>
    <col min="2" max="2" width="18.8515625" style="98" customWidth="1"/>
    <col min="3" max="3" width="14.57421875" style="98" customWidth="1"/>
    <col min="4" max="4" width="16.7109375" style="98" customWidth="1"/>
    <col min="5" max="5" width="9.00390625" style="98" customWidth="1"/>
    <col min="6" max="8" width="12.57421875" style="98" bestFit="1" customWidth="1"/>
    <col min="9" max="16384" width="9.00390625" style="98" customWidth="1"/>
  </cols>
  <sheetData>
    <row r="1" spans="1:4" s="98" customFormat="1" ht="54" customHeight="1">
      <c r="A1" s="99" t="s">
        <v>1260</v>
      </c>
      <c r="B1" s="99"/>
      <c r="C1" s="99"/>
      <c r="D1" s="99"/>
    </row>
    <row r="2" spans="1:4" s="98" customFormat="1" ht="15.75" customHeight="1">
      <c r="A2" s="100"/>
      <c r="B2" s="101"/>
      <c r="C2" s="102"/>
      <c r="D2" s="102" t="s">
        <v>47</v>
      </c>
    </row>
    <row r="3" spans="1:4" s="98" customFormat="1" ht="36" customHeight="1">
      <c r="A3" s="103" t="s">
        <v>1261</v>
      </c>
      <c r="B3" s="104" t="s">
        <v>1262</v>
      </c>
      <c r="C3" s="105" t="s">
        <v>1263</v>
      </c>
      <c r="D3" s="104" t="s">
        <v>1264</v>
      </c>
    </row>
    <row r="4" spans="1:9" s="98" customFormat="1" ht="21" customHeight="1">
      <c r="A4" s="106" t="s">
        <v>1265</v>
      </c>
      <c r="B4" s="107"/>
      <c r="C4" s="107">
        <f>SUM(C5:C8)</f>
        <v>71384.131481</v>
      </c>
      <c r="D4" s="108">
        <f aca="true" t="shared" si="0" ref="D4:D41">IF(OR(VALUE(C4)=0,ISERROR(C4/B4-1)),"",C4/B4-1)</f>
      </c>
      <c r="G4" s="109"/>
      <c r="H4" s="109"/>
      <c r="I4" s="116"/>
    </row>
    <row r="5" spans="1:4" s="98" customFormat="1" ht="21" customHeight="1">
      <c r="A5" s="110" t="s">
        <v>1266</v>
      </c>
      <c r="B5" s="107"/>
      <c r="C5" s="107">
        <v>51837.349401</v>
      </c>
      <c r="D5" s="111">
        <f t="shared" si="0"/>
      </c>
    </row>
    <row r="6" spans="1:4" s="98" customFormat="1" ht="21" customHeight="1">
      <c r="A6" s="110" t="s">
        <v>1267</v>
      </c>
      <c r="B6" s="107"/>
      <c r="C6" s="107">
        <v>12956.521560000003</v>
      </c>
      <c r="D6" s="111">
        <f t="shared" si="0"/>
      </c>
    </row>
    <row r="7" spans="1:4" s="98" customFormat="1" ht="21" customHeight="1">
      <c r="A7" s="110" t="s">
        <v>1268</v>
      </c>
      <c r="B7" s="107"/>
      <c r="C7" s="107">
        <v>4676.8354</v>
      </c>
      <c r="D7" s="111">
        <f t="shared" si="0"/>
      </c>
    </row>
    <row r="8" spans="1:4" s="98" customFormat="1" ht="21" customHeight="1">
      <c r="A8" s="110" t="s">
        <v>1269</v>
      </c>
      <c r="B8" s="107"/>
      <c r="C8" s="107">
        <v>1913.4251200000003</v>
      </c>
      <c r="D8" s="112">
        <f t="shared" si="0"/>
      </c>
    </row>
    <row r="9" spans="1:4" s="98" customFormat="1" ht="21" customHeight="1">
      <c r="A9" s="106" t="s">
        <v>1270</v>
      </c>
      <c r="B9" s="107"/>
      <c r="C9" s="107">
        <f>SUM(C10:C19)</f>
        <v>5795.581</v>
      </c>
      <c r="D9" s="108">
        <f t="shared" si="0"/>
      </c>
    </row>
    <row r="10" spans="1:4" s="98" customFormat="1" ht="21" customHeight="1">
      <c r="A10" s="110" t="s">
        <v>1271</v>
      </c>
      <c r="B10" s="107"/>
      <c r="C10" s="107">
        <v>4016.55985</v>
      </c>
      <c r="D10" s="111">
        <f t="shared" si="0"/>
      </c>
    </row>
    <row r="11" spans="1:4" s="98" customFormat="1" ht="21" customHeight="1">
      <c r="A11" s="110" t="s">
        <v>1272</v>
      </c>
      <c r="B11" s="107"/>
      <c r="C11" s="107">
        <v>72.5865</v>
      </c>
      <c r="D11" s="111">
        <f t="shared" si="0"/>
      </c>
    </row>
    <row r="12" spans="1:4" s="98" customFormat="1" ht="21" customHeight="1">
      <c r="A12" s="110" t="s">
        <v>1273</v>
      </c>
      <c r="B12" s="107"/>
      <c r="C12" s="107">
        <v>359.0747</v>
      </c>
      <c r="D12" s="111">
        <f t="shared" si="0"/>
      </c>
    </row>
    <row r="13" spans="1:4" s="98" customFormat="1" ht="21" customHeight="1">
      <c r="A13" s="110" t="s">
        <v>1274</v>
      </c>
      <c r="B13" s="107"/>
      <c r="C13" s="107">
        <v>18.965</v>
      </c>
      <c r="D13" s="111">
        <f t="shared" si="0"/>
      </c>
    </row>
    <row r="14" spans="1:4" s="98" customFormat="1" ht="21" customHeight="1">
      <c r="A14" s="110" t="s">
        <v>1275</v>
      </c>
      <c r="B14" s="107"/>
      <c r="C14" s="107">
        <v>169.574</v>
      </c>
      <c r="D14" s="111">
        <f t="shared" si="0"/>
      </c>
    </row>
    <row r="15" spans="1:4" s="98" customFormat="1" ht="21" customHeight="1">
      <c r="A15" s="110" t="s">
        <v>1276</v>
      </c>
      <c r="B15" s="107"/>
      <c r="C15" s="107">
        <v>299.5096</v>
      </c>
      <c r="D15" s="111">
        <f t="shared" si="0"/>
      </c>
    </row>
    <row r="16" spans="1:4" s="98" customFormat="1" ht="21" customHeight="1">
      <c r="A16" s="110" t="s">
        <v>1277</v>
      </c>
      <c r="B16" s="107"/>
      <c r="C16" s="107"/>
      <c r="D16" s="111">
        <f t="shared" si="0"/>
      </c>
    </row>
    <row r="17" spans="1:4" s="98" customFormat="1" ht="21" customHeight="1">
      <c r="A17" s="110" t="s">
        <v>1278</v>
      </c>
      <c r="B17" s="107"/>
      <c r="C17" s="107">
        <v>260.503</v>
      </c>
      <c r="D17" s="111">
        <f t="shared" si="0"/>
      </c>
    </row>
    <row r="18" spans="1:4" s="98" customFormat="1" ht="21" customHeight="1">
      <c r="A18" s="110" t="s">
        <v>1279</v>
      </c>
      <c r="B18" s="107"/>
      <c r="C18" s="107">
        <v>117.8639</v>
      </c>
      <c r="D18" s="111">
        <f t="shared" si="0"/>
      </c>
    </row>
    <row r="19" spans="1:4" s="98" customFormat="1" ht="21" customHeight="1">
      <c r="A19" s="110" t="s">
        <v>1280</v>
      </c>
      <c r="B19" s="107"/>
      <c r="C19" s="107">
        <v>480.94445</v>
      </c>
      <c r="D19" s="111">
        <f t="shared" si="0"/>
      </c>
    </row>
    <row r="20" spans="1:4" s="98" customFormat="1" ht="21" customHeight="1">
      <c r="A20" s="106" t="s">
        <v>1281</v>
      </c>
      <c r="B20" s="107"/>
      <c r="C20" s="107">
        <f>SUM(C21:C23)</f>
        <v>52918.83873799998</v>
      </c>
      <c r="D20" s="111">
        <f t="shared" si="0"/>
      </c>
    </row>
    <row r="21" spans="1:4" s="98" customFormat="1" ht="21" customHeight="1">
      <c r="A21" s="110" t="s">
        <v>1282</v>
      </c>
      <c r="B21" s="107"/>
      <c r="C21" s="107">
        <v>50900.31743799998</v>
      </c>
      <c r="D21" s="111">
        <f t="shared" si="0"/>
      </c>
    </row>
    <row r="22" spans="1:4" s="98" customFormat="1" ht="21" customHeight="1">
      <c r="A22" s="110" t="s">
        <v>1283</v>
      </c>
      <c r="B22" s="107"/>
      <c r="C22" s="107">
        <v>2018.5213</v>
      </c>
      <c r="D22" s="111">
        <f t="shared" si="0"/>
      </c>
    </row>
    <row r="23" spans="1:4" s="98" customFormat="1" ht="21" customHeight="1">
      <c r="A23" s="110" t="s">
        <v>1284</v>
      </c>
      <c r="B23" s="107"/>
      <c r="C23" s="113"/>
      <c r="D23" s="111">
        <f t="shared" si="0"/>
      </c>
    </row>
    <row r="24" spans="1:4" s="98" customFormat="1" ht="21" customHeight="1">
      <c r="A24" s="106" t="s">
        <v>1285</v>
      </c>
      <c r="B24" s="107"/>
      <c r="C24" s="107">
        <f>SUM(C25:C29)</f>
        <v>17254.601465</v>
      </c>
      <c r="D24" s="111">
        <f t="shared" si="0"/>
      </c>
    </row>
    <row r="25" spans="1:4" s="98" customFormat="1" ht="21" customHeight="1">
      <c r="A25" s="110" t="s">
        <v>1286</v>
      </c>
      <c r="B25" s="107"/>
      <c r="C25" s="107">
        <v>16339.273465</v>
      </c>
      <c r="D25" s="111">
        <f t="shared" si="0"/>
      </c>
    </row>
    <row r="26" spans="1:4" s="98" customFormat="1" ht="21" customHeight="1">
      <c r="A26" s="110" t="s">
        <v>1287</v>
      </c>
      <c r="B26" s="107"/>
      <c r="C26" s="107">
        <v>492.4</v>
      </c>
      <c r="D26" s="111">
        <f t="shared" si="0"/>
      </c>
    </row>
    <row r="27" spans="1:4" s="98" customFormat="1" ht="21" customHeight="1">
      <c r="A27" s="110" t="s">
        <v>1288</v>
      </c>
      <c r="B27" s="107"/>
      <c r="C27" s="107"/>
      <c r="D27" s="111">
        <f t="shared" si="0"/>
      </c>
    </row>
    <row r="28" spans="1:4" s="98" customFormat="1" ht="21" customHeight="1">
      <c r="A28" s="110" t="s">
        <v>1289</v>
      </c>
      <c r="B28" s="107"/>
      <c r="C28" s="107">
        <v>212.2602</v>
      </c>
      <c r="D28" s="111">
        <f t="shared" si="0"/>
      </c>
    </row>
    <row r="29" spans="1:4" s="98" customFormat="1" ht="21" customHeight="1">
      <c r="A29" s="110" t="s">
        <v>1290</v>
      </c>
      <c r="B29" s="107"/>
      <c r="C29" s="107">
        <v>210.6678</v>
      </c>
      <c r="D29" s="111">
        <f t="shared" si="0"/>
      </c>
    </row>
    <row r="30" spans="1:4" s="98" customFormat="1" ht="21" customHeight="1">
      <c r="A30" s="106" t="s">
        <v>1291</v>
      </c>
      <c r="B30" s="107"/>
      <c r="C30" s="113">
        <v>2230</v>
      </c>
      <c r="D30" s="111">
        <f t="shared" si="0"/>
      </c>
    </row>
    <row r="31" spans="1:4" s="98" customFormat="1" ht="21" customHeight="1">
      <c r="A31" s="106" t="s">
        <v>103</v>
      </c>
      <c r="B31" s="107"/>
      <c r="C31" s="113">
        <v>8323</v>
      </c>
      <c r="D31" s="111">
        <f t="shared" si="0"/>
      </c>
    </row>
    <row r="32" spans="1:4" s="98" customFormat="1" ht="21" customHeight="1">
      <c r="A32" s="106" t="s">
        <v>106</v>
      </c>
      <c r="B32" s="107"/>
      <c r="C32" s="113"/>
      <c r="D32" s="111">
        <f t="shared" si="0"/>
      </c>
    </row>
    <row r="33" spans="1:4" s="98" customFormat="1" ht="21" customHeight="1">
      <c r="A33" s="110" t="s">
        <v>1292</v>
      </c>
      <c r="B33" s="107"/>
      <c r="C33" s="113"/>
      <c r="D33" s="111">
        <f t="shared" si="0"/>
      </c>
    </row>
    <row r="34" spans="1:4" s="98" customFormat="1" ht="21" customHeight="1">
      <c r="A34" s="110" t="s">
        <v>1293</v>
      </c>
      <c r="B34" s="107"/>
      <c r="C34" s="113"/>
      <c r="D34" s="111">
        <f t="shared" si="0"/>
      </c>
    </row>
    <row r="35" spans="1:4" s="98" customFormat="1" ht="21" customHeight="1">
      <c r="A35" s="110" t="s">
        <v>1294</v>
      </c>
      <c r="B35" s="107"/>
      <c r="C35" s="113"/>
      <c r="D35" s="111">
        <f t="shared" si="0"/>
      </c>
    </row>
    <row r="36" spans="1:4" s="98" customFormat="1" ht="21" customHeight="1">
      <c r="A36" s="110" t="s">
        <v>1295</v>
      </c>
      <c r="B36" s="107"/>
      <c r="C36" s="113"/>
      <c r="D36" s="111">
        <f t="shared" si="0"/>
      </c>
    </row>
    <row r="37" spans="1:4" s="98" customFormat="1" ht="21" customHeight="1">
      <c r="A37" s="106" t="s">
        <v>1296</v>
      </c>
      <c r="B37" s="107"/>
      <c r="C37" s="113"/>
      <c r="D37" s="111">
        <f t="shared" si="0"/>
      </c>
    </row>
    <row r="38" spans="1:4" s="98" customFormat="1" ht="21" customHeight="1">
      <c r="A38" s="110" t="s">
        <v>1297</v>
      </c>
      <c r="B38" s="107"/>
      <c r="C38" s="113"/>
      <c r="D38" s="111">
        <f t="shared" si="0"/>
      </c>
    </row>
    <row r="39" spans="1:4" s="98" customFormat="1" ht="21" customHeight="1">
      <c r="A39" s="110" t="s">
        <v>1298</v>
      </c>
      <c r="B39" s="107"/>
      <c r="C39" s="113"/>
      <c r="D39" s="111">
        <f t="shared" si="0"/>
      </c>
    </row>
    <row r="40" spans="1:4" s="98" customFormat="1" ht="21" customHeight="1">
      <c r="A40" s="106" t="s">
        <v>99</v>
      </c>
      <c r="B40" s="107"/>
      <c r="C40" s="113"/>
      <c r="D40" s="111">
        <f t="shared" si="0"/>
      </c>
    </row>
    <row r="41" spans="1:4" s="98" customFormat="1" ht="21" customHeight="1">
      <c r="A41" s="114" t="s">
        <v>1299</v>
      </c>
      <c r="B41" s="115"/>
      <c r="C41" s="115"/>
      <c r="D41" s="108">
        <f t="shared" si="0"/>
      </c>
    </row>
    <row r="992" spans="3:8" s="98" customFormat="1" ht="14.25">
      <c r="C992" s="117"/>
      <c r="D992" s="117"/>
      <c r="E992" s="117"/>
      <c r="F992" s="117"/>
      <c r="G992" s="117"/>
      <c r="H992" s="117"/>
    </row>
  </sheetData>
  <sheetProtection/>
  <mergeCells count="2">
    <mergeCell ref="A1:D1"/>
    <mergeCell ref="G4:I4"/>
  </mergeCells>
  <conditionalFormatting sqref="D20:D26">
    <cfRule type="cellIs" priority="2" dxfId="0" operator="lessThan" stopIfTrue="1">
      <formula>0</formula>
    </cfRule>
  </conditionalFormatting>
  <conditionalFormatting sqref="D30:D40">
    <cfRule type="cellIs" priority="1" dxfId="0" operator="lessThan" stopIfTrue="1">
      <formula>0</formula>
    </cfRule>
  </conditionalFormatting>
  <conditionalFormatting sqref="D9:D19 D27:D29 D41 D4:D7">
    <cfRule type="cellIs" priority="3" dxfId="0" operator="lessThan" stopIfTrue="1">
      <formula>0</formula>
    </cfRule>
  </conditionalFormatting>
  <printOptions/>
  <pageMargins left="0.75" right="0.75" top="1" bottom="1" header="0.51" footer="0.51"/>
  <pageSetup horizontalDpi="600" verticalDpi="600" orientation="portrait" paperSize="9"/>
  <legacyDrawing r:id="rId2"/>
</worksheet>
</file>

<file path=xl/worksheets/sheet11.xml><?xml version="1.0" encoding="utf-8"?>
<worksheet xmlns="http://schemas.openxmlformats.org/spreadsheetml/2006/main" xmlns:r="http://schemas.openxmlformats.org/officeDocument/2006/relationships">
  <sheetPr>
    <pageSetUpPr fitToPage="1"/>
  </sheetPr>
  <dimension ref="A1:F35"/>
  <sheetViews>
    <sheetView workbookViewId="0" topLeftCell="A1">
      <selection activeCell="B53" sqref="B53"/>
    </sheetView>
  </sheetViews>
  <sheetFormatPr defaultColWidth="9.00390625" defaultRowHeight="15"/>
  <cols>
    <col min="1" max="1" width="47.140625" style="0" bestFit="1" customWidth="1"/>
    <col min="2" max="3" width="12.57421875" style="0" bestFit="1" customWidth="1"/>
    <col min="4" max="4" width="16.140625" style="0" customWidth="1"/>
    <col min="5" max="5" width="15.00390625" style="0" bestFit="1" customWidth="1"/>
    <col min="6" max="6" width="19.57421875" style="0" bestFit="1" customWidth="1"/>
  </cols>
  <sheetData>
    <row r="1" spans="1:6" s="45" customFormat="1" ht="30" customHeight="1">
      <c r="A1" s="48" t="s">
        <v>1300</v>
      </c>
      <c r="B1" s="48"/>
      <c r="C1" s="48"/>
      <c r="D1" s="48"/>
      <c r="E1" s="48"/>
      <c r="F1" s="48"/>
    </row>
    <row r="2" spans="2:6" s="78" customFormat="1" ht="14.25">
      <c r="B2" s="79"/>
      <c r="C2" s="79"/>
      <c r="F2" s="80" t="s">
        <v>1</v>
      </c>
    </row>
    <row r="3" spans="1:6" s="85" customFormat="1" ht="39" customHeight="1">
      <c r="A3" s="16" t="s">
        <v>77</v>
      </c>
      <c r="B3" s="16" t="s">
        <v>3</v>
      </c>
      <c r="C3" s="16" t="s">
        <v>4</v>
      </c>
      <c r="D3" s="17" t="s">
        <v>5</v>
      </c>
      <c r="E3" s="95" t="s">
        <v>1301</v>
      </c>
      <c r="F3" s="95" t="s">
        <v>1302</v>
      </c>
    </row>
    <row r="4" spans="1:6" s="47" customFormat="1" ht="19.5" customHeight="1">
      <c r="A4" s="81" t="s">
        <v>1303</v>
      </c>
      <c r="B4" s="81"/>
      <c r="C4" s="81"/>
      <c r="D4" s="81"/>
      <c r="E4" s="81"/>
      <c r="F4" s="81"/>
    </row>
    <row r="5" spans="1:6" s="47" customFormat="1" ht="19.5" customHeight="1">
      <c r="A5" s="81" t="s">
        <v>1304</v>
      </c>
      <c r="B5" s="81"/>
      <c r="C5" s="81"/>
      <c r="D5" s="81"/>
      <c r="E5" s="81"/>
      <c r="F5" s="81"/>
    </row>
    <row r="6" spans="1:6" s="47" customFormat="1" ht="19.5" customHeight="1">
      <c r="A6" s="81" t="s">
        <v>1305</v>
      </c>
      <c r="B6" s="81">
        <v>23</v>
      </c>
      <c r="C6" s="81">
        <v>10</v>
      </c>
      <c r="D6" s="84">
        <f>(C6-B6)/B6*100</f>
        <v>-56.52173913043478</v>
      </c>
      <c r="E6" s="81"/>
      <c r="F6" s="81"/>
    </row>
    <row r="7" spans="1:6" s="47" customFormat="1" ht="19.5" customHeight="1">
      <c r="A7" s="81" t="s">
        <v>1306</v>
      </c>
      <c r="B7" s="81">
        <v>33</v>
      </c>
      <c r="C7" s="81">
        <v>14</v>
      </c>
      <c r="D7" s="84">
        <f>(C7-B7)/B7*100</f>
        <v>-57.57575757575758</v>
      </c>
      <c r="E7" s="81"/>
      <c r="F7" s="81"/>
    </row>
    <row r="8" spans="1:6" s="47" customFormat="1" ht="19.5" customHeight="1">
      <c r="A8" s="81" t="s">
        <v>1307</v>
      </c>
      <c r="B8" s="81">
        <v>3221</v>
      </c>
      <c r="C8" s="81">
        <v>8190</v>
      </c>
      <c r="D8" s="84">
        <f>(C8-B8)/B8*100</f>
        <v>154.26886060229742</v>
      </c>
      <c r="E8" s="81"/>
      <c r="F8" s="81"/>
    </row>
    <row r="9" spans="1:6" s="47" customFormat="1" ht="19.5" customHeight="1">
      <c r="A9" s="81" t="s">
        <v>1308</v>
      </c>
      <c r="B9" s="81"/>
      <c r="C9" s="81"/>
      <c r="D9" s="84"/>
      <c r="E9" s="81"/>
      <c r="F9" s="81"/>
    </row>
    <row r="10" spans="1:6" s="47" customFormat="1" ht="19.5" customHeight="1">
      <c r="A10" s="81" t="s">
        <v>1309</v>
      </c>
      <c r="B10" s="81"/>
      <c r="C10" s="81"/>
      <c r="D10" s="84"/>
      <c r="E10" s="81"/>
      <c r="F10" s="81"/>
    </row>
    <row r="11" spans="1:6" s="47" customFormat="1" ht="19.5" customHeight="1">
      <c r="A11" s="81" t="s">
        <v>1310</v>
      </c>
      <c r="B11" s="81"/>
      <c r="C11" s="81"/>
      <c r="D11" s="84"/>
      <c r="E11" s="81"/>
      <c r="F11" s="81"/>
    </row>
    <row r="12" spans="1:6" s="47" customFormat="1" ht="19.5" customHeight="1">
      <c r="A12" s="81" t="s">
        <v>1311</v>
      </c>
      <c r="B12" s="81"/>
      <c r="C12" s="81"/>
      <c r="D12" s="84"/>
      <c r="E12" s="81"/>
      <c r="F12" s="81"/>
    </row>
    <row r="13" spans="1:6" s="47" customFormat="1" ht="19.5" customHeight="1">
      <c r="A13" s="81" t="s">
        <v>1312</v>
      </c>
      <c r="B13" s="81"/>
      <c r="C13" s="81"/>
      <c r="D13" s="84"/>
      <c r="E13" s="81"/>
      <c r="F13" s="81"/>
    </row>
    <row r="14" spans="1:6" s="47" customFormat="1" ht="19.5" customHeight="1">
      <c r="A14" s="81" t="s">
        <v>1313</v>
      </c>
      <c r="B14" s="81"/>
      <c r="C14" s="81"/>
      <c r="D14" s="84"/>
      <c r="E14" s="81"/>
      <c r="F14" s="81"/>
    </row>
    <row r="15" spans="1:6" s="47" customFormat="1" ht="19.5" customHeight="1">
      <c r="A15" s="81" t="s">
        <v>1314</v>
      </c>
      <c r="B15" s="81">
        <v>197</v>
      </c>
      <c r="C15" s="81">
        <v>264</v>
      </c>
      <c r="D15" s="84">
        <f>(C15-B15)/B15*100</f>
        <v>34.01015228426396</v>
      </c>
      <c r="E15" s="81"/>
      <c r="F15" s="81"/>
    </row>
    <row r="16" spans="1:6" s="47" customFormat="1" ht="19.5" customHeight="1">
      <c r="A16" s="81" t="s">
        <v>1315</v>
      </c>
      <c r="B16" s="81"/>
      <c r="C16" s="81"/>
      <c r="D16" s="84"/>
      <c r="E16" s="81"/>
      <c r="F16" s="81"/>
    </row>
    <row r="17" spans="1:6" s="47" customFormat="1" ht="19.5" customHeight="1">
      <c r="A17" s="81" t="s">
        <v>1316</v>
      </c>
      <c r="B17" s="81"/>
      <c r="C17" s="81"/>
      <c r="D17" s="84"/>
      <c r="E17" s="81"/>
      <c r="F17" s="81"/>
    </row>
    <row r="18" spans="1:6" s="47" customFormat="1" ht="19.5" customHeight="1">
      <c r="A18" s="81" t="s">
        <v>1317</v>
      </c>
      <c r="B18" s="81"/>
      <c r="C18" s="81"/>
      <c r="D18" s="84"/>
      <c r="E18" s="81"/>
      <c r="F18" s="81"/>
    </row>
    <row r="19" spans="1:6" s="47" customFormat="1" ht="19.5" customHeight="1">
      <c r="A19" s="81" t="s">
        <v>1318</v>
      </c>
      <c r="B19" s="81"/>
      <c r="C19" s="81"/>
      <c r="D19" s="84"/>
      <c r="E19" s="81"/>
      <c r="F19" s="81"/>
    </row>
    <row r="20" spans="1:6" s="47" customFormat="1" ht="19.5" customHeight="1">
      <c r="A20" s="81" t="s">
        <v>1319</v>
      </c>
      <c r="B20" s="81"/>
      <c r="C20" s="81"/>
      <c r="D20" s="84"/>
      <c r="E20" s="81"/>
      <c r="F20" s="81"/>
    </row>
    <row r="21" spans="1:6" s="47" customFormat="1" ht="19.5" customHeight="1">
      <c r="A21" s="81" t="s">
        <v>1320</v>
      </c>
      <c r="B21" s="81"/>
      <c r="C21" s="81"/>
      <c r="D21" s="84"/>
      <c r="E21" s="81"/>
      <c r="F21" s="81"/>
    </row>
    <row r="22" spans="1:6" s="47" customFormat="1" ht="19.5" customHeight="1">
      <c r="A22" s="81" t="s">
        <v>1321</v>
      </c>
      <c r="B22" s="81"/>
      <c r="C22" s="81"/>
      <c r="D22" s="84"/>
      <c r="E22" s="81"/>
      <c r="F22" s="81"/>
    </row>
    <row r="23" spans="1:6" s="47" customFormat="1" ht="19.5" customHeight="1">
      <c r="A23" s="81" t="s">
        <v>1322</v>
      </c>
      <c r="B23" s="81"/>
      <c r="C23" s="81"/>
      <c r="D23" s="84"/>
      <c r="E23" s="81"/>
      <c r="F23" s="81"/>
    </row>
    <row r="24" spans="1:6" s="47" customFormat="1" ht="19.5" customHeight="1">
      <c r="A24" s="81" t="s">
        <v>1323</v>
      </c>
      <c r="B24" s="81"/>
      <c r="C24" s="81"/>
      <c r="D24" s="84"/>
      <c r="E24" s="81"/>
      <c r="F24" s="81"/>
    </row>
    <row r="25" spans="1:6" s="47" customFormat="1" ht="19.5" customHeight="1">
      <c r="A25" s="81" t="s">
        <v>1324</v>
      </c>
      <c r="B25" s="81"/>
      <c r="C25" s="81"/>
      <c r="D25" s="84"/>
      <c r="E25" s="81"/>
      <c r="F25" s="81"/>
    </row>
    <row r="26" spans="1:6" s="47" customFormat="1" ht="19.5" customHeight="1">
      <c r="A26" s="81" t="s">
        <v>1325</v>
      </c>
      <c r="B26" s="81">
        <v>3474</v>
      </c>
      <c r="C26" s="81">
        <v>8478</v>
      </c>
      <c r="D26" s="84">
        <f>(C26-B26)/B26*100</f>
        <v>144.04145077720207</v>
      </c>
      <c r="E26" s="81"/>
      <c r="F26" s="81"/>
    </row>
    <row r="27" spans="1:6" s="47" customFormat="1" ht="19.5" customHeight="1">
      <c r="A27" s="81" t="s">
        <v>35</v>
      </c>
      <c r="B27" s="81">
        <v>12910</v>
      </c>
      <c r="C27" s="81">
        <v>4545</v>
      </c>
      <c r="D27" s="84">
        <f>(C27-B27)/B27*100</f>
        <v>-64.7947327652982</v>
      </c>
      <c r="E27" s="81"/>
      <c r="F27" s="81"/>
    </row>
    <row r="28" spans="1:6" s="47" customFormat="1" ht="19.5" customHeight="1">
      <c r="A28" s="81" t="s">
        <v>1326</v>
      </c>
      <c r="B28" s="81">
        <v>4865</v>
      </c>
      <c r="C28" s="81">
        <v>4000</v>
      </c>
      <c r="D28" s="84">
        <f>(C28-B28)/B28*100</f>
        <v>-17.78006166495375</v>
      </c>
      <c r="E28" s="81"/>
      <c r="F28" s="81"/>
    </row>
    <row r="29" spans="1:6" s="47" customFormat="1" ht="19.5" customHeight="1">
      <c r="A29" s="81" t="s">
        <v>39</v>
      </c>
      <c r="B29" s="81">
        <v>85</v>
      </c>
      <c r="C29" s="81">
        <v>545</v>
      </c>
      <c r="D29" s="84">
        <f>(C29-B29)/B29*100</f>
        <v>541.1764705882354</v>
      </c>
      <c r="E29" s="81"/>
      <c r="F29" s="81"/>
    </row>
    <row r="30" spans="1:6" s="47" customFormat="1" ht="19.5" customHeight="1">
      <c r="A30" s="81" t="s">
        <v>44</v>
      </c>
      <c r="B30" s="81"/>
      <c r="C30" s="81"/>
      <c r="D30" s="84"/>
      <c r="E30" s="81"/>
      <c r="F30" s="81"/>
    </row>
    <row r="31" spans="1:6" s="47" customFormat="1" ht="19.5" customHeight="1">
      <c r="A31" s="96" t="s">
        <v>40</v>
      </c>
      <c r="B31" s="81"/>
      <c r="C31" s="81"/>
      <c r="D31" s="84"/>
      <c r="E31" s="81"/>
      <c r="F31" s="81"/>
    </row>
    <row r="32" spans="1:6" s="47" customFormat="1" ht="19.5" customHeight="1">
      <c r="A32" s="81" t="s">
        <v>1327</v>
      </c>
      <c r="B32" s="97">
        <v>7960</v>
      </c>
      <c r="C32" s="81"/>
      <c r="D32" s="84">
        <f>(C32-B32)/B32*100</f>
        <v>-100</v>
      </c>
      <c r="E32" s="81"/>
      <c r="F32" s="81"/>
    </row>
    <row r="33" spans="1:6" s="47" customFormat="1" ht="19.5" customHeight="1">
      <c r="A33" s="81" t="s">
        <v>1328</v>
      </c>
      <c r="B33" s="81"/>
      <c r="C33" s="81"/>
      <c r="D33" s="84"/>
      <c r="E33" s="81"/>
      <c r="F33" s="81"/>
    </row>
    <row r="34" spans="1:6" s="47" customFormat="1" ht="19.5" customHeight="1">
      <c r="A34" s="81" t="s">
        <v>1329</v>
      </c>
      <c r="B34" s="81"/>
      <c r="C34" s="81"/>
      <c r="D34" s="84"/>
      <c r="E34" s="81"/>
      <c r="F34" s="81"/>
    </row>
    <row r="35" spans="1:6" s="47" customFormat="1" ht="19.5" customHeight="1">
      <c r="A35" s="81" t="s">
        <v>49</v>
      </c>
      <c r="B35" s="81">
        <v>16384</v>
      </c>
      <c r="C35" s="81">
        <v>13023</v>
      </c>
      <c r="D35" s="84">
        <f>(C35-B35)/B35*100</f>
        <v>-20.513916015625</v>
      </c>
      <c r="E35" s="81"/>
      <c r="F35" s="81"/>
    </row>
    <row r="36" s="47" customFormat="1" ht="19.5" customHeight="1"/>
    <row r="37" s="47" customFormat="1" ht="19.5" customHeight="1"/>
    <row r="38" s="47" customFormat="1" ht="19.5" customHeight="1"/>
    <row r="39" s="47" customFormat="1" ht="19.5" customHeight="1"/>
    <row r="40" s="47" customFormat="1" ht="19.5" customHeight="1"/>
    <row r="41" s="47" customFormat="1" ht="19.5" customHeight="1"/>
    <row r="42" s="47" customFormat="1" ht="19.5" customHeight="1"/>
    <row r="43" s="47" customFormat="1" ht="19.5" customHeight="1"/>
    <row r="44" s="47" customFormat="1" ht="19.5" customHeight="1"/>
    <row r="45" s="47" customFormat="1" ht="19.5" customHeight="1"/>
    <row r="46" s="47" customFormat="1" ht="19.5" customHeight="1"/>
    <row r="47" s="47" customFormat="1" ht="19.5" customHeight="1"/>
    <row r="48" s="47" customFormat="1" ht="19.5" customHeight="1"/>
    <row r="49" s="47" customFormat="1" ht="19.5" customHeight="1"/>
    <row r="50" s="47" customFormat="1" ht="19.5" customHeight="1"/>
    <row r="51" s="47" customFormat="1" ht="19.5" customHeight="1"/>
    <row r="52" s="47" customFormat="1"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sheetData>
  <sheetProtection/>
  <mergeCells count="1">
    <mergeCell ref="A1:F1"/>
  </mergeCells>
  <dataValidations count="1">
    <dataValidation type="decimal" operator="greaterThanOrEqual" allowBlank="1" showInputMessage="1" showErrorMessage="1" errorTitle="提示" error="对不起，此处只能输入数字。" sqref="B32">
      <formula1>-99999999999999900000</formula1>
    </dataValidation>
  </dataValidations>
  <printOptions horizontalCentered="1"/>
  <pageMargins left="0.71" right="0.71" top="0.75" bottom="0.75" header="0.31" footer="0.31"/>
  <pageSetup fitToHeight="200" fitToWidth="1" horizontalDpi="600" verticalDpi="600" orientation="portrait" paperSize="9" scale="72"/>
</worksheet>
</file>

<file path=xl/worksheets/sheet12.xml><?xml version="1.0" encoding="utf-8"?>
<worksheet xmlns="http://schemas.openxmlformats.org/spreadsheetml/2006/main" xmlns:r="http://schemas.openxmlformats.org/officeDocument/2006/relationships">
  <sheetPr>
    <pageSetUpPr fitToPage="1"/>
  </sheetPr>
  <dimension ref="A1:D84"/>
  <sheetViews>
    <sheetView workbookViewId="0" topLeftCell="A1">
      <selection activeCell="A39" sqref="A39"/>
    </sheetView>
  </sheetViews>
  <sheetFormatPr defaultColWidth="9.00390625" defaultRowHeight="15"/>
  <cols>
    <col min="1" max="1" width="60.140625" style="0" customWidth="1"/>
    <col min="2" max="3" width="12.421875" style="0" bestFit="1" customWidth="1"/>
    <col min="4" max="4" width="14.7109375" style="0" customWidth="1"/>
  </cols>
  <sheetData>
    <row r="1" spans="1:4" s="45" customFormat="1" ht="30" customHeight="1">
      <c r="A1" s="48" t="s">
        <v>1330</v>
      </c>
      <c r="B1" s="48"/>
      <c r="C1" s="48"/>
      <c r="D1" s="48"/>
    </row>
    <row r="2" spans="2:4" s="78" customFormat="1" ht="14.25">
      <c r="B2" s="79"/>
      <c r="C2" s="79"/>
      <c r="D2" s="80" t="s">
        <v>1</v>
      </c>
    </row>
    <row r="3" spans="1:4" s="85" customFormat="1" ht="45" customHeight="1">
      <c r="A3" s="16" t="s">
        <v>77</v>
      </c>
      <c r="B3" s="16" t="s">
        <v>3</v>
      </c>
      <c r="C3" s="16" t="s">
        <v>4</v>
      </c>
      <c r="D3" s="17" t="s">
        <v>5</v>
      </c>
    </row>
    <row r="4" spans="1:4" s="47" customFormat="1" ht="19.5" customHeight="1">
      <c r="A4" s="81" t="s">
        <v>1331</v>
      </c>
      <c r="B4" s="81"/>
      <c r="C4" s="81"/>
      <c r="D4" s="81"/>
    </row>
    <row r="5" spans="1:4" s="47" customFormat="1" ht="19.5" customHeight="1">
      <c r="A5" s="81" t="s">
        <v>1332</v>
      </c>
      <c r="B5" s="81"/>
      <c r="C5" s="81"/>
      <c r="D5" s="81"/>
    </row>
    <row r="6" spans="1:4" s="47" customFormat="1" ht="19.5" customHeight="1">
      <c r="A6" s="81" t="s">
        <v>1333</v>
      </c>
      <c r="B6" s="81"/>
      <c r="C6" s="81"/>
      <c r="D6" s="81"/>
    </row>
    <row r="7" spans="1:4" s="47" customFormat="1" ht="19.5" customHeight="1">
      <c r="A7" s="81" t="s">
        <v>1334</v>
      </c>
      <c r="B7" s="81"/>
      <c r="C7" s="81"/>
      <c r="D7" s="81"/>
    </row>
    <row r="8" spans="1:4" s="47" customFormat="1" ht="19.5" customHeight="1">
      <c r="A8" s="81" t="s">
        <v>1335</v>
      </c>
      <c r="B8" s="81"/>
      <c r="C8" s="81"/>
      <c r="D8" s="81"/>
    </row>
    <row r="9" spans="1:4" s="47" customFormat="1" ht="19.5" customHeight="1">
      <c r="A9" s="81" t="s">
        <v>1336</v>
      </c>
      <c r="B9" s="81"/>
      <c r="C9" s="81"/>
      <c r="D9" s="81"/>
    </row>
    <row r="10" spans="1:4" s="47" customFormat="1" ht="19.5" customHeight="1">
      <c r="A10" s="81" t="s">
        <v>1337</v>
      </c>
      <c r="B10" s="81">
        <v>1500</v>
      </c>
      <c r="C10" s="81">
        <v>1300</v>
      </c>
      <c r="D10" s="84">
        <f>(C10-B10)/B10*100</f>
        <v>-13.333333333333334</v>
      </c>
    </row>
    <row r="11" spans="1:4" s="47" customFormat="1" ht="19.5" customHeight="1">
      <c r="A11" s="81" t="s">
        <v>1338</v>
      </c>
      <c r="B11" s="86">
        <v>1500</v>
      </c>
      <c r="C11" s="86">
        <v>1300</v>
      </c>
      <c r="D11" s="84">
        <f aca="true" t="shared" si="0" ref="D11:D16">(C11-B11)/B11*100</f>
        <v>-13.333333333333334</v>
      </c>
    </row>
    <row r="12" spans="1:4" s="47" customFormat="1" ht="19.5" customHeight="1">
      <c r="A12" s="81" t="s">
        <v>1339</v>
      </c>
      <c r="B12" s="81">
        <v>305</v>
      </c>
      <c r="C12" s="81">
        <v>300</v>
      </c>
      <c r="D12" s="84">
        <f t="shared" si="0"/>
        <v>-1.639344262295082</v>
      </c>
    </row>
    <row r="13" spans="1:4" s="47" customFormat="1" ht="19.5" customHeight="1">
      <c r="A13" s="81" t="s">
        <v>1340</v>
      </c>
      <c r="B13" s="81"/>
      <c r="C13" s="81"/>
      <c r="D13" s="84"/>
    </row>
    <row r="14" spans="1:4" s="47" customFormat="1" ht="19.5" customHeight="1">
      <c r="A14" s="81" t="s">
        <v>1341</v>
      </c>
      <c r="B14" s="81">
        <v>1195</v>
      </c>
      <c r="C14" s="81">
        <v>1000</v>
      </c>
      <c r="D14" s="84">
        <f t="shared" si="0"/>
        <v>-16.317991631799163</v>
      </c>
    </row>
    <row r="15" spans="1:4" s="47" customFormat="1" ht="19.5" customHeight="1">
      <c r="A15" s="81" t="s">
        <v>1342</v>
      </c>
      <c r="B15" s="81"/>
      <c r="C15" s="81"/>
      <c r="D15" s="84"/>
    </row>
    <row r="16" spans="1:4" s="47" customFormat="1" ht="19.5" customHeight="1">
      <c r="A16" s="81" t="s">
        <v>1339</v>
      </c>
      <c r="B16" s="81"/>
      <c r="C16" s="81"/>
      <c r="D16" s="84"/>
    </row>
    <row r="17" spans="1:4" s="47" customFormat="1" ht="19.5" customHeight="1">
      <c r="A17" s="81" t="s">
        <v>1340</v>
      </c>
      <c r="B17" s="81"/>
      <c r="C17" s="81"/>
      <c r="D17" s="84"/>
    </row>
    <row r="18" spans="1:4" s="47" customFormat="1" ht="19.5" customHeight="1">
      <c r="A18" s="81" t="s">
        <v>1343</v>
      </c>
      <c r="B18" s="81"/>
      <c r="C18" s="81"/>
      <c r="D18" s="84"/>
    </row>
    <row r="19" spans="1:4" s="47" customFormat="1" ht="19.5" customHeight="1">
      <c r="A19" s="81" t="s">
        <v>1344</v>
      </c>
      <c r="B19" s="81"/>
      <c r="C19" s="81"/>
      <c r="D19" s="84"/>
    </row>
    <row r="20" spans="1:4" s="47" customFormat="1" ht="19.5" customHeight="1">
      <c r="A20" s="81" t="s">
        <v>1345</v>
      </c>
      <c r="B20" s="81"/>
      <c r="C20" s="81"/>
      <c r="D20" s="84"/>
    </row>
    <row r="21" spans="1:4" s="47" customFormat="1" ht="19.5" customHeight="1">
      <c r="A21" s="81" t="s">
        <v>1346</v>
      </c>
      <c r="B21" s="81"/>
      <c r="C21" s="81"/>
      <c r="D21" s="84"/>
    </row>
    <row r="22" spans="1:4" s="47" customFormat="1" ht="19.5" customHeight="1">
      <c r="A22" s="81" t="s">
        <v>1347</v>
      </c>
      <c r="B22" s="81"/>
      <c r="C22" s="81"/>
      <c r="D22" s="84"/>
    </row>
    <row r="23" spans="1:4" s="47" customFormat="1" ht="19.5" customHeight="1">
      <c r="A23" s="81" t="s">
        <v>1348</v>
      </c>
      <c r="B23" s="81"/>
      <c r="C23" s="81"/>
      <c r="D23" s="84"/>
    </row>
    <row r="24" spans="1:4" s="47" customFormat="1" ht="19.5" customHeight="1">
      <c r="A24" s="81" t="s">
        <v>1349</v>
      </c>
      <c r="B24" s="81"/>
      <c r="C24" s="81"/>
      <c r="D24" s="84"/>
    </row>
    <row r="25" spans="1:4" s="47" customFormat="1" ht="19.5" customHeight="1">
      <c r="A25" s="81" t="s">
        <v>1350</v>
      </c>
      <c r="B25" s="81"/>
      <c r="C25" s="81"/>
      <c r="D25" s="84"/>
    </row>
    <row r="26" spans="1:4" s="47" customFormat="1" ht="19.5" customHeight="1">
      <c r="A26" s="81" t="s">
        <v>1351</v>
      </c>
      <c r="B26" s="81">
        <v>815</v>
      </c>
      <c r="C26" s="81">
        <v>7154</v>
      </c>
      <c r="D26" s="84">
        <f>(C26-B26)/B26*100</f>
        <v>777.7914110429448</v>
      </c>
    </row>
    <row r="27" spans="1:4" s="47" customFormat="1" ht="19.5" customHeight="1">
      <c r="A27" s="81" t="s">
        <v>1352</v>
      </c>
      <c r="B27" s="81">
        <v>815</v>
      </c>
      <c r="C27" s="81">
        <v>7130</v>
      </c>
      <c r="D27" s="84">
        <f>(C27-B27)/B27*100</f>
        <v>774.8466257668712</v>
      </c>
    </row>
    <row r="28" spans="1:4" s="47" customFormat="1" ht="19.5" customHeight="1">
      <c r="A28" s="81" t="s">
        <v>1353</v>
      </c>
      <c r="B28" s="81">
        <v>76</v>
      </c>
      <c r="C28" s="81">
        <v>4438</v>
      </c>
      <c r="D28" s="84">
        <f>(C28-B28)/B28*100</f>
        <v>5739.473684210526</v>
      </c>
    </row>
    <row r="29" spans="1:4" s="47" customFormat="1" ht="19.5" customHeight="1">
      <c r="A29" s="81" t="s">
        <v>1354</v>
      </c>
      <c r="B29" s="81">
        <v>12</v>
      </c>
      <c r="C29" s="81">
        <v>0</v>
      </c>
      <c r="D29" s="84">
        <f>(C29-B29)/B29*100</f>
        <v>-100</v>
      </c>
    </row>
    <row r="30" spans="1:4" s="47" customFormat="1" ht="19.5" customHeight="1">
      <c r="A30" s="81" t="s">
        <v>1355</v>
      </c>
      <c r="B30" s="81">
        <v>384</v>
      </c>
      <c r="C30" s="81">
        <v>2480</v>
      </c>
      <c r="D30" s="84">
        <f>(C30-B30)/B30*100</f>
        <v>545.8333333333333</v>
      </c>
    </row>
    <row r="31" spans="1:4" s="47" customFormat="1" ht="19.5" customHeight="1">
      <c r="A31" s="81" t="s">
        <v>1356</v>
      </c>
      <c r="B31" s="81"/>
      <c r="C31" s="81"/>
      <c r="D31" s="84"/>
    </row>
    <row r="32" spans="1:4" s="47" customFormat="1" ht="19.5" customHeight="1">
      <c r="A32" s="81" t="s">
        <v>1357</v>
      </c>
      <c r="B32" s="81">
        <v>240</v>
      </c>
      <c r="C32" s="81">
        <v>212</v>
      </c>
      <c r="D32" s="84">
        <f>(C32-B32)/B32*100</f>
        <v>-11.666666666666666</v>
      </c>
    </row>
    <row r="33" spans="1:4" s="47" customFormat="1" ht="19.5" customHeight="1">
      <c r="A33" s="81" t="s">
        <v>1358</v>
      </c>
      <c r="B33" s="81"/>
      <c r="C33" s="81"/>
      <c r="D33" s="84"/>
    </row>
    <row r="34" spans="1:4" s="47" customFormat="1" ht="19.5" customHeight="1">
      <c r="A34" s="81" t="s">
        <v>1359</v>
      </c>
      <c r="B34" s="81"/>
      <c r="C34" s="81"/>
      <c r="D34" s="84"/>
    </row>
    <row r="35" spans="1:4" s="47" customFormat="1" ht="19.5" customHeight="1">
      <c r="A35" s="81" t="s">
        <v>1360</v>
      </c>
      <c r="B35" s="81"/>
      <c r="C35" s="81"/>
      <c r="D35" s="84"/>
    </row>
    <row r="36" spans="1:4" s="47" customFormat="1" ht="19.5" customHeight="1">
      <c r="A36" s="81" t="s">
        <v>1361</v>
      </c>
      <c r="B36" s="81"/>
      <c r="C36" s="81"/>
      <c r="D36" s="84"/>
    </row>
    <row r="37" spans="1:4" s="47" customFormat="1" ht="19.5" customHeight="1">
      <c r="A37" s="81" t="s">
        <v>1362</v>
      </c>
      <c r="B37" s="81"/>
      <c r="C37" s="81"/>
      <c r="D37" s="84"/>
    </row>
    <row r="38" spans="1:4" s="47" customFormat="1" ht="19.5" customHeight="1">
      <c r="A38" s="81" t="s">
        <v>1363</v>
      </c>
      <c r="B38" s="81"/>
      <c r="C38" s="81"/>
      <c r="D38" s="84"/>
    </row>
    <row r="39" spans="1:4" s="47" customFormat="1" ht="19.5" customHeight="1">
      <c r="A39" s="81" t="s">
        <v>1364</v>
      </c>
      <c r="B39" s="81">
        <v>103</v>
      </c>
      <c r="C39" s="81"/>
      <c r="D39" s="84">
        <f>(C39-B39)/B39*100</f>
        <v>-100</v>
      </c>
    </row>
    <row r="40" spans="1:4" s="47" customFormat="1" ht="19.5" customHeight="1">
      <c r="A40" s="81" t="s">
        <v>1365</v>
      </c>
      <c r="B40" s="81"/>
      <c r="C40" s="81"/>
      <c r="D40" s="84"/>
    </row>
    <row r="41" spans="1:4" s="47" customFormat="1" ht="19.5" customHeight="1">
      <c r="A41" s="81" t="s">
        <v>1366</v>
      </c>
      <c r="B41" s="81"/>
      <c r="C41" s="81"/>
      <c r="D41" s="84"/>
    </row>
    <row r="42" spans="1:4" ht="14.25">
      <c r="A42" s="87" t="s">
        <v>1367</v>
      </c>
      <c r="B42" s="87"/>
      <c r="C42" s="87"/>
      <c r="D42" s="84"/>
    </row>
    <row r="43" spans="1:4" ht="14.25">
      <c r="A43" s="87" t="s">
        <v>1368</v>
      </c>
      <c r="B43" s="87"/>
      <c r="C43" s="87"/>
      <c r="D43" s="84"/>
    </row>
    <row r="44" spans="1:4" ht="14.25">
      <c r="A44" s="87" t="s">
        <v>1369</v>
      </c>
      <c r="B44" s="87"/>
      <c r="C44" s="87"/>
      <c r="D44" s="84"/>
    </row>
    <row r="45" spans="1:4" ht="14.25">
      <c r="A45" s="87" t="s">
        <v>1370</v>
      </c>
      <c r="B45" s="87"/>
      <c r="C45" s="87"/>
      <c r="D45" s="84"/>
    </row>
    <row r="46" spans="1:4" ht="14.25">
      <c r="A46" s="87" t="s">
        <v>1371</v>
      </c>
      <c r="B46" s="87"/>
      <c r="C46" s="87"/>
      <c r="D46" s="84"/>
    </row>
    <row r="47" spans="1:4" ht="14.25">
      <c r="A47" s="87" t="s">
        <v>1372</v>
      </c>
      <c r="B47" s="87"/>
      <c r="C47" s="87"/>
      <c r="D47" s="84"/>
    </row>
    <row r="48" spans="1:4" ht="14.25">
      <c r="A48" s="87" t="s">
        <v>1373</v>
      </c>
      <c r="B48" s="87"/>
      <c r="C48" s="87"/>
      <c r="D48" s="84"/>
    </row>
    <row r="49" spans="1:4" ht="18.75" customHeight="1">
      <c r="A49" s="87" t="s">
        <v>1374</v>
      </c>
      <c r="B49" s="87">
        <v>928</v>
      </c>
      <c r="C49" s="87">
        <v>1107</v>
      </c>
      <c r="D49" s="84">
        <f>(C49-B49)/B49*100</f>
        <v>19.288793103448278</v>
      </c>
    </row>
    <row r="50" spans="1:4" ht="18.75" customHeight="1">
      <c r="A50" s="87" t="s">
        <v>1375</v>
      </c>
      <c r="B50" s="87"/>
      <c r="C50" s="87"/>
      <c r="D50" s="84"/>
    </row>
    <row r="51" spans="1:4" ht="18.75" customHeight="1">
      <c r="A51" s="87" t="s">
        <v>1376</v>
      </c>
      <c r="B51" s="87"/>
      <c r="C51" s="87"/>
      <c r="D51" s="84"/>
    </row>
    <row r="52" spans="1:4" ht="18.75" customHeight="1">
      <c r="A52" s="87" t="s">
        <v>1377</v>
      </c>
      <c r="B52" s="87"/>
      <c r="C52" s="87"/>
      <c r="D52" s="84"/>
    </row>
    <row r="53" spans="1:4" ht="18.75" customHeight="1">
      <c r="A53" s="87" t="s">
        <v>1378</v>
      </c>
      <c r="B53" s="87" t="s">
        <v>45</v>
      </c>
      <c r="C53" s="87"/>
      <c r="D53" s="84"/>
    </row>
    <row r="54" spans="1:4" ht="18.75" customHeight="1">
      <c r="A54" s="87" t="s">
        <v>1379</v>
      </c>
      <c r="B54" s="87"/>
      <c r="C54" s="87"/>
      <c r="D54" s="84"/>
    </row>
    <row r="55" spans="1:4" ht="18.75" customHeight="1">
      <c r="A55" s="87" t="s">
        <v>1380</v>
      </c>
      <c r="B55" s="87"/>
      <c r="C55" s="87"/>
      <c r="D55" s="84"/>
    </row>
    <row r="56" spans="1:4" ht="18.75" customHeight="1">
      <c r="A56" s="87" t="s">
        <v>1381</v>
      </c>
      <c r="B56" s="87"/>
      <c r="C56" s="87"/>
      <c r="D56" s="84"/>
    </row>
    <row r="57" spans="1:4" ht="18.75" customHeight="1">
      <c r="A57" s="87" t="s">
        <v>1382</v>
      </c>
      <c r="B57" s="87"/>
      <c r="C57" s="87"/>
      <c r="D57" s="84"/>
    </row>
    <row r="58" spans="1:4" ht="18.75" customHeight="1">
      <c r="A58" s="87" t="s">
        <v>1383</v>
      </c>
      <c r="B58" s="87"/>
      <c r="C58" s="87"/>
      <c r="D58" s="84"/>
    </row>
    <row r="59" spans="1:4" ht="18.75" customHeight="1">
      <c r="A59" s="87" t="s">
        <v>1384</v>
      </c>
      <c r="B59" s="87"/>
      <c r="C59" s="87"/>
      <c r="D59" s="84"/>
    </row>
    <row r="60" spans="1:4" ht="18.75" customHeight="1">
      <c r="A60" s="87" t="s">
        <v>1385</v>
      </c>
      <c r="B60" s="87">
        <v>928</v>
      </c>
      <c r="C60" s="87">
        <v>1107</v>
      </c>
      <c r="D60" s="84">
        <f>(C60-B60)/B60*100</f>
        <v>19.288793103448278</v>
      </c>
    </row>
    <row r="61" spans="1:4" ht="18.75" customHeight="1">
      <c r="A61" s="87" t="s">
        <v>1386</v>
      </c>
      <c r="B61" s="87">
        <v>596</v>
      </c>
      <c r="C61" s="87">
        <v>684</v>
      </c>
      <c r="D61" s="84">
        <f>(C61-B61)/B61*100</f>
        <v>14.76510067114094</v>
      </c>
    </row>
    <row r="62" spans="1:4" ht="18.75" customHeight="1">
      <c r="A62" s="87" t="s">
        <v>1387</v>
      </c>
      <c r="B62" s="87">
        <v>102</v>
      </c>
      <c r="C62" s="87">
        <v>193</v>
      </c>
      <c r="D62" s="84">
        <f>(C62-B62)/B62*100</f>
        <v>89.2156862745098</v>
      </c>
    </row>
    <row r="63" spans="1:4" ht="18.75" customHeight="1">
      <c r="A63" s="87" t="s">
        <v>1388</v>
      </c>
      <c r="B63" s="87">
        <v>30</v>
      </c>
      <c r="C63" s="87">
        <v>30</v>
      </c>
      <c r="D63" s="84">
        <f>(C63-B63)/B63*100</f>
        <v>0</v>
      </c>
    </row>
    <row r="64" spans="1:4" ht="18.75" customHeight="1">
      <c r="A64" s="87" t="s">
        <v>1389</v>
      </c>
      <c r="B64" s="87"/>
      <c r="C64" s="87"/>
      <c r="D64" s="84"/>
    </row>
    <row r="65" spans="1:4" ht="18.75" customHeight="1">
      <c r="A65" s="87" t="s">
        <v>1390</v>
      </c>
      <c r="B65" s="87">
        <v>23</v>
      </c>
      <c r="C65" s="87">
        <v>30</v>
      </c>
      <c r="D65" s="84">
        <f>(C65-B65)/B65*100</f>
        <v>30.434782608695656</v>
      </c>
    </row>
    <row r="66" spans="1:4" ht="18.75" customHeight="1">
      <c r="A66" s="87" t="s">
        <v>1391</v>
      </c>
      <c r="B66" s="87"/>
      <c r="C66" s="87"/>
      <c r="D66" s="84"/>
    </row>
    <row r="67" spans="1:4" ht="18.75" customHeight="1">
      <c r="A67" s="87" t="s">
        <v>1392</v>
      </c>
      <c r="B67" s="87"/>
      <c r="C67" s="87"/>
      <c r="D67" s="84"/>
    </row>
    <row r="68" spans="1:4" ht="18.75" customHeight="1">
      <c r="A68" s="87" t="s">
        <v>1393</v>
      </c>
      <c r="B68" s="87"/>
      <c r="C68" s="87"/>
      <c r="D68" s="84"/>
    </row>
    <row r="69" spans="1:4" ht="18.75" customHeight="1">
      <c r="A69" s="87" t="s">
        <v>1394</v>
      </c>
      <c r="B69" s="87">
        <v>74</v>
      </c>
      <c r="C69" s="87">
        <v>70</v>
      </c>
      <c r="D69" s="84">
        <f aca="true" t="shared" si="1" ref="D69:D76">(C69-B69)/B69*100</f>
        <v>-5.405405405405405</v>
      </c>
    </row>
    <row r="70" spans="1:4" ht="18.75" customHeight="1">
      <c r="A70" s="88" t="s">
        <v>1395</v>
      </c>
      <c r="B70" s="87">
        <v>103</v>
      </c>
      <c r="C70" s="87">
        <v>100</v>
      </c>
      <c r="D70" s="84">
        <f t="shared" si="1"/>
        <v>-2.912621359223301</v>
      </c>
    </row>
    <row r="71" spans="1:4" ht="18.75" customHeight="1">
      <c r="A71" s="89" t="s">
        <v>1396</v>
      </c>
      <c r="B71" s="90">
        <v>251</v>
      </c>
      <c r="C71" s="87">
        <v>555</v>
      </c>
      <c r="D71" s="84">
        <f t="shared" si="1"/>
        <v>121.11553784860558</v>
      </c>
    </row>
    <row r="72" spans="1:4" ht="18.75" customHeight="1">
      <c r="A72" s="89" t="s">
        <v>1397</v>
      </c>
      <c r="B72" s="90">
        <v>251</v>
      </c>
      <c r="C72" s="87">
        <v>555</v>
      </c>
      <c r="D72" s="84">
        <f t="shared" si="1"/>
        <v>121.11553784860558</v>
      </c>
    </row>
    <row r="73" spans="1:4" ht="18.75" customHeight="1">
      <c r="A73" s="89" t="s">
        <v>1398</v>
      </c>
      <c r="B73" s="87">
        <v>7</v>
      </c>
      <c r="C73" s="87">
        <v>7</v>
      </c>
      <c r="D73" s="84">
        <f t="shared" si="1"/>
        <v>0</v>
      </c>
    </row>
    <row r="74" spans="1:4" ht="18.75" customHeight="1">
      <c r="A74" s="89" t="s">
        <v>1399</v>
      </c>
      <c r="B74" s="87">
        <v>7</v>
      </c>
      <c r="C74" s="87">
        <v>7</v>
      </c>
      <c r="D74" s="84">
        <f t="shared" si="1"/>
        <v>0</v>
      </c>
    </row>
    <row r="75" spans="1:4" ht="18.75" customHeight="1">
      <c r="A75" s="91" t="s">
        <v>1133</v>
      </c>
      <c r="B75" s="87">
        <v>5779</v>
      </c>
      <c r="C75" s="87">
        <v>12023</v>
      </c>
      <c r="D75" s="84">
        <f t="shared" si="1"/>
        <v>108.04637480532963</v>
      </c>
    </row>
    <row r="76" spans="1:4" ht="18.75" customHeight="1">
      <c r="A76" s="91" t="s">
        <v>103</v>
      </c>
      <c r="B76" s="87">
        <v>7960</v>
      </c>
      <c r="C76" s="87"/>
      <c r="D76" s="84">
        <f t="shared" si="1"/>
        <v>-100</v>
      </c>
    </row>
    <row r="77" spans="1:4" ht="18.75" customHeight="1">
      <c r="A77" s="91" t="s">
        <v>1400</v>
      </c>
      <c r="B77" s="87"/>
      <c r="C77" s="87"/>
      <c r="D77" s="84"/>
    </row>
    <row r="78" spans="1:4" ht="18.75" customHeight="1">
      <c r="A78" s="91" t="s">
        <v>1401</v>
      </c>
      <c r="B78" s="87"/>
      <c r="C78" s="87"/>
      <c r="D78" s="84"/>
    </row>
    <row r="79" spans="1:4" ht="18.75" customHeight="1">
      <c r="A79" s="91" t="s">
        <v>1402</v>
      </c>
      <c r="B79" s="87"/>
      <c r="C79" s="87"/>
      <c r="D79" s="84"/>
    </row>
    <row r="80" spans="1:4" ht="18.75" customHeight="1">
      <c r="A80" s="92" t="s">
        <v>106</v>
      </c>
      <c r="B80" s="87">
        <v>2645</v>
      </c>
      <c r="C80" s="87">
        <v>1000</v>
      </c>
      <c r="D80" s="84">
        <f>(C80-B80)/B80*100</f>
        <v>-62.19281663516069</v>
      </c>
    </row>
    <row r="81" spans="1:4" ht="18.75" customHeight="1">
      <c r="A81" s="93" t="s">
        <v>1403</v>
      </c>
      <c r="B81" s="87"/>
      <c r="C81" s="87"/>
      <c r="D81" s="84"/>
    </row>
    <row r="82" spans="1:4" ht="18.75" customHeight="1">
      <c r="A82" s="94" t="s">
        <v>1404</v>
      </c>
      <c r="B82" s="87">
        <v>2100</v>
      </c>
      <c r="C82" s="87">
        <v>1000</v>
      </c>
      <c r="D82" s="84">
        <f>(C82-B82)/B82*100</f>
        <v>-52.38095238095239</v>
      </c>
    </row>
    <row r="83" spans="1:4" ht="18.75" customHeight="1">
      <c r="A83" s="94" t="s">
        <v>1405</v>
      </c>
      <c r="B83" s="87">
        <v>545</v>
      </c>
      <c r="C83" s="87"/>
      <c r="D83" s="84">
        <f>(C83-B83)/B83*100</f>
        <v>-100</v>
      </c>
    </row>
    <row r="84" spans="1:4" ht="18.75" customHeight="1">
      <c r="A84" s="91" t="s">
        <v>114</v>
      </c>
      <c r="B84" s="87">
        <v>16384</v>
      </c>
      <c r="C84" s="87">
        <v>13023</v>
      </c>
      <c r="D84" s="84">
        <f>(C84-B84)/B84*100</f>
        <v>-20.513916015625</v>
      </c>
    </row>
  </sheetData>
  <sheetProtection/>
  <mergeCells count="1">
    <mergeCell ref="A1:D1"/>
  </mergeCells>
  <printOptions horizontalCentered="1"/>
  <pageMargins left="0.71" right="0.71" top="0.75" bottom="0.75" header="0.31" footer="0.31"/>
  <pageSetup fitToHeight="200" fitToWidth="1" horizontalDpi="600" verticalDpi="600" orientation="portrait" paperSize="9" scale="89"/>
</worksheet>
</file>

<file path=xl/worksheets/sheet13.xml><?xml version="1.0" encoding="utf-8"?>
<worksheet xmlns="http://schemas.openxmlformats.org/spreadsheetml/2006/main" xmlns:r="http://schemas.openxmlformats.org/officeDocument/2006/relationships">
  <sheetPr>
    <pageSetUpPr fitToPage="1"/>
  </sheetPr>
  <dimension ref="A1:D53"/>
  <sheetViews>
    <sheetView workbookViewId="0" topLeftCell="A1">
      <selection activeCell="A39" sqref="A39"/>
    </sheetView>
  </sheetViews>
  <sheetFormatPr defaultColWidth="9.00390625" defaultRowHeight="15"/>
  <cols>
    <col min="1" max="1" width="60.140625" style="0" customWidth="1"/>
    <col min="2" max="3" width="15.57421875" style="0" customWidth="1"/>
    <col min="4" max="4" width="14.00390625" style="0" customWidth="1"/>
  </cols>
  <sheetData>
    <row r="1" spans="1:4" s="45" customFormat="1" ht="30" customHeight="1">
      <c r="A1" s="48" t="s">
        <v>1406</v>
      </c>
      <c r="B1" s="48"/>
      <c r="C1" s="48"/>
      <c r="D1" s="48"/>
    </row>
    <row r="2" spans="1:4" ht="14.25">
      <c r="A2" s="78"/>
      <c r="B2" s="79"/>
      <c r="C2" s="79"/>
      <c r="D2" s="80" t="s">
        <v>1</v>
      </c>
    </row>
    <row r="3" spans="1:4" s="46" customFormat="1" ht="45" customHeight="1">
      <c r="A3" s="16" t="s">
        <v>2</v>
      </c>
      <c r="B3" s="16" t="s">
        <v>3</v>
      </c>
      <c r="C3" s="16" t="s">
        <v>4</v>
      </c>
      <c r="D3" s="17" t="s">
        <v>5</v>
      </c>
    </row>
    <row r="4" spans="1:4" s="47" customFormat="1" ht="19.5" customHeight="1">
      <c r="A4" s="81" t="s">
        <v>1331</v>
      </c>
      <c r="B4" s="81">
        <v>0</v>
      </c>
      <c r="C4" s="81">
        <v>0</v>
      </c>
      <c r="D4" s="81"/>
    </row>
    <row r="5" spans="1:4" s="47" customFormat="1" ht="19.5" customHeight="1">
      <c r="A5" s="81" t="s">
        <v>1337</v>
      </c>
      <c r="B5" s="81">
        <v>1500</v>
      </c>
      <c r="C5" s="81">
        <v>1300</v>
      </c>
      <c r="D5" s="84">
        <f>(C5-B5)/B5*100</f>
        <v>-13.333333333333334</v>
      </c>
    </row>
    <row r="6" spans="1:4" s="47" customFormat="1" ht="19.5" customHeight="1">
      <c r="A6" s="81" t="s">
        <v>1344</v>
      </c>
      <c r="B6" s="81">
        <v>0</v>
      </c>
      <c r="C6" s="81">
        <v>0</v>
      </c>
      <c r="D6" s="84"/>
    </row>
    <row r="7" spans="1:4" s="47" customFormat="1" ht="19.5" customHeight="1">
      <c r="A7" s="81" t="s">
        <v>1351</v>
      </c>
      <c r="B7" s="81">
        <v>0</v>
      </c>
      <c r="C7" s="81">
        <v>0</v>
      </c>
      <c r="D7" s="84"/>
    </row>
    <row r="8" spans="1:4" s="47" customFormat="1" ht="19.5" customHeight="1">
      <c r="A8" s="81" t="s">
        <v>1407</v>
      </c>
      <c r="B8" s="81">
        <v>1178</v>
      </c>
      <c r="C8" s="81">
        <v>900</v>
      </c>
      <c r="D8" s="84">
        <f>(C8-B8)/B8*100</f>
        <v>-23.599320882852293</v>
      </c>
    </row>
    <row r="9" spans="1:4" s="47" customFormat="1" ht="19.5" customHeight="1">
      <c r="A9" s="81" t="s">
        <v>1408</v>
      </c>
      <c r="B9" s="81">
        <v>0</v>
      </c>
      <c r="C9" s="81">
        <v>0</v>
      </c>
      <c r="D9" s="84"/>
    </row>
    <row r="10" spans="1:4" s="47" customFormat="1" ht="19.5" customHeight="1">
      <c r="A10" s="81" t="s">
        <v>1409</v>
      </c>
      <c r="B10" s="81">
        <v>0</v>
      </c>
      <c r="C10" s="81">
        <v>0</v>
      </c>
      <c r="D10" s="84"/>
    </row>
    <row r="11" spans="1:4" s="47" customFormat="1" ht="19.5" customHeight="1">
      <c r="A11" s="81" t="s">
        <v>1367</v>
      </c>
      <c r="B11" s="81">
        <v>0</v>
      </c>
      <c r="C11" s="81">
        <v>0</v>
      </c>
      <c r="D11" s="84"/>
    </row>
    <row r="12" spans="1:4" s="47" customFormat="1" ht="19.5" customHeight="1">
      <c r="A12" s="81" t="s">
        <v>1374</v>
      </c>
      <c r="B12" s="81">
        <v>816</v>
      </c>
      <c r="C12" s="81">
        <v>800</v>
      </c>
      <c r="D12" s="84">
        <f>(C12-B12)/B12*100</f>
        <v>-1.9607843137254901</v>
      </c>
    </row>
    <row r="13" spans="1:4" s="47" customFormat="1" ht="19.5" customHeight="1">
      <c r="A13" s="81" t="s">
        <v>1396</v>
      </c>
      <c r="B13" s="81">
        <v>0</v>
      </c>
      <c r="C13" s="81">
        <v>0</v>
      </c>
      <c r="D13" s="84"/>
    </row>
    <row r="14" spans="1:4" s="47" customFormat="1" ht="19.5" customHeight="1">
      <c r="A14" s="81" t="s">
        <v>1398</v>
      </c>
      <c r="B14" s="81">
        <v>0</v>
      </c>
      <c r="C14" s="81">
        <v>0</v>
      </c>
      <c r="D14" s="84"/>
    </row>
    <row r="15" spans="1:4" s="47" customFormat="1" ht="19.5" customHeight="1">
      <c r="A15" s="81" t="s">
        <v>1133</v>
      </c>
      <c r="B15" s="81">
        <v>3494</v>
      </c>
      <c r="C15" s="81">
        <v>3000</v>
      </c>
      <c r="D15" s="84">
        <f>(C15-B15)/B15*100</f>
        <v>-14.138523182598743</v>
      </c>
    </row>
    <row r="16" s="47" customFormat="1" ht="19.5" customHeight="1"/>
    <row r="17" s="47" customFormat="1" ht="19.5" customHeight="1"/>
    <row r="18" s="47" customFormat="1" ht="19.5" customHeight="1"/>
    <row r="19" s="47" customFormat="1" ht="19.5" customHeight="1"/>
    <row r="20" s="47" customFormat="1" ht="19.5" customHeight="1"/>
    <row r="21" s="47" customFormat="1" ht="19.5" customHeight="1"/>
    <row r="22" s="47" customFormat="1" ht="19.5" customHeight="1"/>
    <row r="23" s="47" customFormat="1" ht="19.5" customHeight="1">
      <c r="A23" s="47" t="s">
        <v>33</v>
      </c>
    </row>
    <row r="24" s="47" customFormat="1" ht="19.5" customHeight="1"/>
    <row r="25" s="47" customFormat="1" ht="19.5" customHeight="1"/>
    <row r="26" s="47" customFormat="1" ht="19.5" customHeight="1"/>
    <row r="27" s="47" customFormat="1" ht="19.5" customHeight="1"/>
    <row r="28" s="47" customFormat="1" ht="19.5" customHeight="1"/>
    <row r="29" s="47" customFormat="1" ht="19.5" customHeight="1"/>
    <row r="30" s="47" customFormat="1" ht="19.5" customHeight="1"/>
    <row r="31" s="47" customFormat="1" ht="19.5" customHeight="1"/>
    <row r="32" s="47" customFormat="1" ht="19.5" customHeight="1"/>
    <row r="33" s="47" customFormat="1" ht="19.5" customHeight="1"/>
    <row r="34" s="47" customFormat="1" ht="19.5" customHeight="1"/>
    <row r="35" s="47" customFormat="1" ht="19.5" customHeight="1"/>
    <row r="36" s="47" customFormat="1" ht="19.5" customHeight="1"/>
    <row r="37" s="47" customFormat="1" ht="19.5" customHeight="1"/>
    <row r="38" s="47" customFormat="1" ht="19.5" customHeight="1"/>
    <row r="39" s="47" customFormat="1" ht="19.5" customHeight="1"/>
    <row r="40" s="47" customFormat="1" ht="19.5" customHeight="1"/>
    <row r="41" s="47" customFormat="1" ht="19.5" customHeight="1"/>
    <row r="42" s="47" customFormat="1" ht="19.5" customHeight="1"/>
    <row r="43" s="47" customFormat="1" ht="19.5" customHeight="1"/>
    <row r="44" s="47" customFormat="1" ht="19.5" customHeight="1"/>
    <row r="45" s="47" customFormat="1" ht="19.5" customHeight="1"/>
    <row r="46" s="47" customFormat="1" ht="19.5" customHeight="1"/>
    <row r="47" s="47" customFormat="1" ht="19.5" customHeight="1"/>
    <row r="48" s="47" customFormat="1" ht="19.5" customHeight="1"/>
    <row r="49" s="47" customFormat="1" ht="19.5" customHeight="1"/>
    <row r="50" s="47" customFormat="1" ht="19.5" customHeight="1"/>
    <row r="51" s="47" customFormat="1" ht="19.5" customHeight="1"/>
    <row r="52" ht="19.5" customHeight="1"/>
    <row r="53" ht="19.5" customHeight="1">
      <c r="B53" t="s">
        <v>45</v>
      </c>
    </row>
    <row r="54" ht="19.5" customHeight="1"/>
    <row r="55" ht="19.5" customHeight="1"/>
    <row r="56" ht="19.5" customHeight="1"/>
    <row r="57" ht="19.5" customHeight="1"/>
    <row r="58" ht="19.5" customHeight="1"/>
    <row r="59" ht="19.5" customHeight="1"/>
    <row r="60" ht="19.5" customHeight="1"/>
    <row r="61" ht="19.5" customHeight="1"/>
  </sheetData>
  <sheetProtection/>
  <mergeCells count="1">
    <mergeCell ref="A1:D1"/>
  </mergeCells>
  <printOptions horizontalCentered="1"/>
  <pageMargins left="0.71" right="0.71" top="0.75" bottom="0.75" header="0.31" footer="0.31"/>
  <pageSetup fitToHeight="200" fitToWidth="1" horizontalDpi="600" verticalDpi="600" orientation="landscape" paperSize="9"/>
</worksheet>
</file>

<file path=xl/worksheets/sheet14.xml><?xml version="1.0" encoding="utf-8"?>
<worksheet xmlns="http://schemas.openxmlformats.org/spreadsheetml/2006/main" xmlns:r="http://schemas.openxmlformats.org/officeDocument/2006/relationships">
  <sheetPr>
    <pageSetUpPr fitToPage="1"/>
  </sheetPr>
  <dimension ref="A1:B15"/>
  <sheetViews>
    <sheetView workbookViewId="0" topLeftCell="A1">
      <selection activeCell="B53" sqref="B53"/>
    </sheetView>
  </sheetViews>
  <sheetFormatPr defaultColWidth="9.00390625" defaultRowHeight="15"/>
  <cols>
    <col min="1" max="1" width="25.00390625" style="0" bestFit="1" customWidth="1"/>
    <col min="2" max="2" width="67.8515625" style="0" customWidth="1"/>
  </cols>
  <sheetData>
    <row r="1" spans="1:2" s="45" customFormat="1" ht="30" customHeight="1">
      <c r="A1" s="48" t="s">
        <v>1410</v>
      </c>
      <c r="B1" s="48"/>
    </row>
    <row r="2" spans="1:2" ht="13.5">
      <c r="A2" s="83" t="s">
        <v>1</v>
      </c>
      <c r="B2" s="83"/>
    </row>
    <row r="3" spans="1:2" s="82" customFormat="1" ht="19.5" customHeight="1">
      <c r="A3" s="16" t="s">
        <v>2</v>
      </c>
      <c r="B3" s="16" t="s">
        <v>1219</v>
      </c>
    </row>
    <row r="4" spans="1:2" s="47" customFormat="1" ht="19.5" customHeight="1">
      <c r="A4" s="81" t="s">
        <v>1331</v>
      </c>
      <c r="B4" s="81"/>
    </row>
    <row r="5" spans="1:2" s="47" customFormat="1" ht="19.5" customHeight="1">
      <c r="A5" s="81" t="s">
        <v>1337</v>
      </c>
      <c r="B5" s="81">
        <v>1300</v>
      </c>
    </row>
    <row r="6" spans="1:2" s="47" customFormat="1" ht="19.5" customHeight="1">
      <c r="A6" s="81" t="s">
        <v>1344</v>
      </c>
      <c r="B6" s="81"/>
    </row>
    <row r="7" spans="1:2" s="47" customFormat="1" ht="19.5" customHeight="1">
      <c r="A7" s="81" t="s">
        <v>1351</v>
      </c>
      <c r="B7" s="81"/>
    </row>
    <row r="8" spans="1:2" s="47" customFormat="1" ht="19.5" customHeight="1">
      <c r="A8" s="81" t="s">
        <v>1407</v>
      </c>
      <c r="B8" s="81">
        <v>900</v>
      </c>
    </row>
    <row r="9" spans="1:2" s="47" customFormat="1" ht="19.5" customHeight="1">
      <c r="A9" s="81" t="s">
        <v>1408</v>
      </c>
      <c r="B9" s="81"/>
    </row>
    <row r="10" spans="1:2" s="47" customFormat="1" ht="19.5" customHeight="1">
      <c r="A10" s="81" t="s">
        <v>1409</v>
      </c>
      <c r="B10" s="81"/>
    </row>
    <row r="11" spans="1:2" s="47" customFormat="1" ht="19.5" customHeight="1">
      <c r="A11" s="81" t="s">
        <v>1367</v>
      </c>
      <c r="B11" s="81"/>
    </row>
    <row r="12" spans="1:2" s="47" customFormat="1" ht="19.5" customHeight="1">
      <c r="A12" s="81" t="s">
        <v>1374</v>
      </c>
      <c r="B12" s="81">
        <v>800</v>
      </c>
    </row>
    <row r="13" spans="1:2" s="47" customFormat="1" ht="19.5" customHeight="1">
      <c r="A13" s="81" t="s">
        <v>1396</v>
      </c>
      <c r="B13" s="81"/>
    </row>
    <row r="14" spans="1:2" s="47" customFormat="1" ht="19.5" customHeight="1">
      <c r="A14" s="81" t="s">
        <v>1398</v>
      </c>
      <c r="B14" s="81"/>
    </row>
    <row r="15" spans="1:2" s="47" customFormat="1" ht="19.5" customHeight="1">
      <c r="A15" s="81" t="s">
        <v>1133</v>
      </c>
      <c r="B15" s="81">
        <v>3000</v>
      </c>
    </row>
    <row r="16" s="47" customFormat="1" ht="19.5" customHeight="1"/>
    <row r="17" s="47" customFormat="1" ht="19.5" customHeight="1"/>
    <row r="18" s="47" customFormat="1" ht="19.5" customHeight="1"/>
    <row r="19" s="47" customFormat="1" ht="19.5" customHeight="1"/>
    <row r="20" s="47" customFormat="1" ht="19.5" customHeight="1"/>
    <row r="21" s="47" customFormat="1" ht="19.5" customHeight="1"/>
    <row r="22" s="47" customFormat="1" ht="19.5" customHeight="1"/>
    <row r="23" s="47" customFormat="1" ht="19.5" customHeight="1"/>
    <row r="24" s="47" customFormat="1" ht="19.5" customHeight="1"/>
    <row r="25" s="47" customFormat="1" ht="19.5" customHeight="1"/>
    <row r="26" s="47" customFormat="1" ht="19.5" customHeight="1"/>
    <row r="27" s="47" customFormat="1" ht="19.5" customHeight="1"/>
    <row r="28" s="47" customFormat="1" ht="19.5" customHeight="1"/>
    <row r="29" s="47" customFormat="1" ht="19.5" customHeight="1"/>
    <row r="30" s="47" customFormat="1" ht="19.5" customHeight="1"/>
    <row r="31" s="47" customFormat="1" ht="19.5" customHeight="1"/>
    <row r="32" s="47" customFormat="1" ht="19.5" customHeight="1"/>
    <row r="33" s="47" customFormat="1" ht="19.5" customHeight="1"/>
    <row r="34" s="47" customFormat="1" ht="19.5" customHeight="1"/>
    <row r="35" s="47" customFormat="1" ht="19.5" customHeight="1"/>
    <row r="36" s="47" customFormat="1" ht="19.5" customHeight="1"/>
    <row r="37" s="47" customFormat="1" ht="19.5" customHeight="1"/>
    <row r="38" s="47" customFormat="1" ht="19.5" customHeight="1"/>
    <row r="39" s="47" customFormat="1" ht="19.5" customHeight="1"/>
    <row r="40" s="47" customFormat="1" ht="19.5" customHeight="1"/>
    <row r="41" s="47" customFormat="1" ht="19.5" customHeight="1"/>
    <row r="42" s="47" customFormat="1" ht="19.5" customHeight="1"/>
    <row r="43" s="47" customFormat="1" ht="19.5" customHeight="1"/>
    <row r="44" s="47" customFormat="1" ht="19.5" customHeight="1"/>
    <row r="45" s="47" customFormat="1" ht="19.5" customHeight="1"/>
    <row r="46" s="47" customFormat="1" ht="19.5" customHeight="1"/>
    <row r="47" s="47" customFormat="1" ht="19.5" customHeight="1"/>
    <row r="48" s="47" customFormat="1" ht="19.5" customHeight="1"/>
    <row r="49" s="47" customFormat="1" ht="19.5" customHeight="1"/>
    <row r="50" s="47" customFormat="1" ht="19.5" customHeight="1"/>
    <row r="51" s="47" customFormat="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sheetData>
  <sheetProtection/>
  <mergeCells count="2">
    <mergeCell ref="A1:B1"/>
    <mergeCell ref="A2:B2"/>
  </mergeCells>
  <printOptions horizontalCentered="1"/>
  <pageMargins left="0.71" right="0.71" top="0.75" bottom="0.75" header="0.31" footer="0.31"/>
  <pageSetup fitToHeight="200" fitToWidth="1" horizontalDpi="600" verticalDpi="600" orientation="landscape" paperSize="9"/>
</worksheet>
</file>

<file path=xl/worksheets/sheet15.xml><?xml version="1.0" encoding="utf-8"?>
<worksheet xmlns="http://schemas.openxmlformats.org/spreadsheetml/2006/main" xmlns:r="http://schemas.openxmlformats.org/officeDocument/2006/relationships">
  <sheetPr>
    <pageSetUpPr fitToPage="1"/>
  </sheetPr>
  <dimension ref="A1:C8"/>
  <sheetViews>
    <sheetView workbookViewId="0" topLeftCell="A1">
      <selection activeCell="B53" sqref="B53"/>
    </sheetView>
  </sheetViews>
  <sheetFormatPr defaultColWidth="9.00390625" defaultRowHeight="15"/>
  <cols>
    <col min="1" max="1" width="61.00390625" style="0" customWidth="1"/>
    <col min="2" max="3" width="30.57421875" style="0" customWidth="1"/>
  </cols>
  <sheetData>
    <row r="1" spans="1:3" s="45" customFormat="1" ht="30" customHeight="1">
      <c r="A1" s="48" t="s">
        <v>1411</v>
      </c>
      <c r="B1" s="48"/>
      <c r="C1" s="48"/>
    </row>
    <row r="2" spans="1:3" ht="14.25">
      <c r="A2" s="78"/>
      <c r="B2" s="79"/>
      <c r="C2" s="80" t="s">
        <v>1</v>
      </c>
    </row>
    <row r="3" spans="1:3" s="46" customFormat="1" ht="19.5" customHeight="1">
      <c r="A3" s="16" t="s">
        <v>2</v>
      </c>
      <c r="B3" s="16" t="s">
        <v>1249</v>
      </c>
      <c r="C3" s="16" t="s">
        <v>1250</v>
      </c>
    </row>
    <row r="4" spans="1:3" s="47" customFormat="1" ht="19.5" customHeight="1">
      <c r="A4" s="81" t="s">
        <v>1412</v>
      </c>
      <c r="B4" s="81">
        <v>15760</v>
      </c>
      <c r="C4" s="81">
        <v>15760</v>
      </c>
    </row>
    <row r="5" spans="1:3" s="47" customFormat="1" ht="19.5" customHeight="1">
      <c r="A5" s="81" t="s">
        <v>1413</v>
      </c>
      <c r="B5" s="81">
        <v>20300</v>
      </c>
      <c r="C5" s="81">
        <v>20300</v>
      </c>
    </row>
    <row r="6" spans="1:3" s="47" customFormat="1" ht="19.5" customHeight="1">
      <c r="A6" s="81" t="s">
        <v>1414</v>
      </c>
      <c r="B6" s="81">
        <v>7960</v>
      </c>
      <c r="C6" s="81">
        <v>7960</v>
      </c>
    </row>
    <row r="7" spans="1:3" s="47" customFormat="1" ht="19.5" customHeight="1">
      <c r="A7" s="81" t="s">
        <v>1415</v>
      </c>
      <c r="B7" s="81">
        <v>7960</v>
      </c>
      <c r="C7" s="81">
        <v>7960</v>
      </c>
    </row>
    <row r="8" spans="1:3" s="47" customFormat="1" ht="19.5" customHeight="1">
      <c r="A8" s="81" t="s">
        <v>1416</v>
      </c>
      <c r="B8" s="81"/>
      <c r="C8" s="81"/>
    </row>
    <row r="9" s="47" customFormat="1" ht="19.5" customHeight="1"/>
    <row r="10" s="47" customFormat="1" ht="19.5" customHeight="1"/>
    <row r="11" s="47" customFormat="1" ht="19.5" customHeight="1"/>
    <row r="12" s="47" customFormat="1" ht="19.5" customHeight="1"/>
    <row r="13" s="47" customFormat="1" ht="19.5" customHeight="1"/>
    <row r="14" s="47" customFormat="1" ht="19.5" customHeight="1"/>
    <row r="15" s="47" customFormat="1" ht="19.5" customHeight="1"/>
    <row r="16" s="47" customFormat="1" ht="19.5" customHeight="1"/>
    <row r="17" s="47" customFormat="1" ht="19.5" customHeight="1"/>
    <row r="18" s="47" customFormat="1" ht="19.5" customHeight="1"/>
    <row r="19" s="47" customFormat="1" ht="19.5" customHeight="1"/>
    <row r="20" s="47" customFormat="1" ht="19.5" customHeight="1"/>
    <row r="21" s="47" customFormat="1" ht="19.5" customHeight="1"/>
    <row r="22" s="47" customFormat="1" ht="19.5" customHeight="1"/>
    <row r="23" s="47" customFormat="1" ht="19.5" customHeight="1"/>
    <row r="24" s="47" customFormat="1" ht="19.5" customHeight="1"/>
    <row r="25" s="47" customFormat="1" ht="19.5" customHeight="1"/>
    <row r="26" s="47" customFormat="1" ht="19.5" customHeight="1"/>
    <row r="27" s="47" customFormat="1" ht="19.5" customHeight="1"/>
    <row r="28" s="47" customFormat="1" ht="19.5" customHeight="1"/>
    <row r="29" s="47" customFormat="1" ht="19.5" customHeight="1"/>
    <row r="30" s="47" customFormat="1" ht="19.5" customHeight="1"/>
    <row r="31" s="47" customFormat="1" ht="19.5" customHeight="1"/>
    <row r="32" s="47" customFormat="1" ht="19.5" customHeight="1"/>
    <row r="33" s="47" customFormat="1" ht="19.5" customHeight="1"/>
    <row r="34" s="47" customFormat="1" ht="19.5" customHeight="1"/>
    <row r="35" s="47" customFormat="1" ht="19.5" customHeight="1"/>
    <row r="36" s="47" customFormat="1" ht="19.5" customHeight="1"/>
    <row r="37" s="47" customFormat="1" ht="19.5" customHeight="1"/>
    <row r="38" s="47" customFormat="1" ht="19.5" customHeight="1"/>
    <row r="39" s="47" customFormat="1" ht="19.5" customHeight="1"/>
    <row r="40" s="47" customFormat="1" ht="19.5" customHeight="1"/>
    <row r="41" s="47" customFormat="1" ht="19.5" customHeight="1"/>
    <row r="42" s="47" customFormat="1" ht="19.5" customHeight="1"/>
    <row r="43" s="47" customFormat="1" ht="19.5" customHeight="1"/>
    <row r="44" s="47" customFormat="1" ht="19.5" customHeight="1"/>
    <row r="45" s="47" customFormat="1" ht="19.5" customHeight="1"/>
    <row r="46" s="47" customFormat="1" ht="19.5" customHeight="1"/>
    <row r="47" s="47" customFormat="1" ht="19.5" customHeight="1"/>
    <row r="48" s="47" customFormat="1" ht="19.5" customHeight="1"/>
    <row r="49" s="47" customFormat="1" ht="19.5" customHeight="1"/>
    <row r="50" s="47" customFormat="1" ht="19.5" customHeight="1"/>
    <row r="51" s="47" customFormat="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sheetData>
  <sheetProtection/>
  <mergeCells count="1">
    <mergeCell ref="A1:C1"/>
  </mergeCells>
  <printOptions horizontalCentered="1"/>
  <pageMargins left="0.71" right="0.71" top="0.75" bottom="0.75" header="0.31" footer="0.31"/>
  <pageSetup fitToHeight="200" fitToWidth="1" horizontalDpi="600" verticalDpi="600" orientation="landscape" paperSize="9"/>
</worksheet>
</file>

<file path=xl/worksheets/sheet16.xml><?xml version="1.0" encoding="utf-8"?>
<worksheet xmlns="http://schemas.openxmlformats.org/spreadsheetml/2006/main" xmlns:r="http://schemas.openxmlformats.org/officeDocument/2006/relationships">
  <sheetPr>
    <pageSetUpPr fitToPage="1"/>
  </sheetPr>
  <dimension ref="A1:D41"/>
  <sheetViews>
    <sheetView workbookViewId="0" topLeftCell="A33">
      <selection activeCell="B53" sqref="B53"/>
    </sheetView>
  </sheetViews>
  <sheetFormatPr defaultColWidth="9.00390625" defaultRowHeight="15"/>
  <cols>
    <col min="1" max="1" width="41.57421875" style="0" bestFit="1" customWidth="1"/>
    <col min="2" max="3" width="14.57421875" style="0" customWidth="1"/>
    <col min="4" max="4" width="20.421875" style="0" customWidth="1"/>
  </cols>
  <sheetData>
    <row r="1" spans="1:4" s="45" customFormat="1" ht="30" customHeight="1">
      <c r="A1" s="48" t="s">
        <v>1417</v>
      </c>
      <c r="B1" s="48"/>
      <c r="C1" s="48"/>
      <c r="D1" s="48"/>
    </row>
    <row r="2" spans="1:4" ht="14.25">
      <c r="A2" s="64"/>
      <c r="B2" s="65"/>
      <c r="C2" s="66"/>
      <c r="D2" s="67" t="s">
        <v>1418</v>
      </c>
    </row>
    <row r="3" spans="1:4" s="46" customFormat="1" ht="19.5" customHeight="1">
      <c r="A3" s="68" t="s">
        <v>1419</v>
      </c>
      <c r="B3" s="54" t="s">
        <v>1420</v>
      </c>
      <c r="C3" s="55" t="s">
        <v>1421</v>
      </c>
      <c r="D3" s="54" t="s">
        <v>1422</v>
      </c>
    </row>
    <row r="4" spans="1:4" s="47" customFormat="1" ht="19.5" customHeight="1">
      <c r="A4" s="69" t="s">
        <v>69</v>
      </c>
      <c r="B4" s="70"/>
      <c r="C4" s="70"/>
      <c r="D4" s="71"/>
    </row>
    <row r="5" spans="1:4" s="47" customFormat="1" ht="19.5" customHeight="1">
      <c r="A5" s="72" t="s">
        <v>1423</v>
      </c>
      <c r="B5" s="70"/>
      <c r="C5" s="70"/>
      <c r="D5" s="62"/>
    </row>
    <row r="6" spans="1:4" s="47" customFormat="1" ht="19.5" customHeight="1">
      <c r="A6" s="73" t="s">
        <v>1424</v>
      </c>
      <c r="B6" s="74"/>
      <c r="C6" s="74"/>
      <c r="D6" s="62"/>
    </row>
    <row r="7" spans="1:4" s="47" customFormat="1" ht="19.5" customHeight="1">
      <c r="A7" s="73" t="s">
        <v>1425</v>
      </c>
      <c r="B7" s="74"/>
      <c r="C7" s="74"/>
      <c r="D7" s="62"/>
    </row>
    <row r="8" spans="1:4" s="47" customFormat="1" ht="19.5" customHeight="1">
      <c r="A8" s="73" t="s">
        <v>1426</v>
      </c>
      <c r="B8" s="74"/>
      <c r="C8" s="75"/>
      <c r="D8" s="58"/>
    </row>
    <row r="9" spans="1:4" s="47" customFormat="1" ht="19.5" customHeight="1">
      <c r="A9" s="73" t="s">
        <v>1427</v>
      </c>
      <c r="B9" s="74"/>
      <c r="C9" s="74"/>
      <c r="D9" s="58"/>
    </row>
    <row r="10" spans="1:4" s="47" customFormat="1" ht="19.5" customHeight="1">
      <c r="A10" s="73" t="s">
        <v>1428</v>
      </c>
      <c r="B10" s="74"/>
      <c r="C10" s="74"/>
      <c r="D10" s="58"/>
    </row>
    <row r="11" spans="1:4" s="47" customFormat="1" ht="19.5" customHeight="1">
      <c r="A11" s="73" t="s">
        <v>1429</v>
      </c>
      <c r="B11" s="74"/>
      <c r="C11" s="74"/>
      <c r="D11" s="58"/>
    </row>
    <row r="12" spans="1:4" s="47" customFormat="1" ht="19.5" customHeight="1">
      <c r="A12" s="73" t="s">
        <v>1430</v>
      </c>
      <c r="B12" s="74"/>
      <c r="C12" s="74"/>
      <c r="D12" s="58"/>
    </row>
    <row r="13" spans="1:4" s="47" customFormat="1" ht="19.5" customHeight="1">
      <c r="A13" s="73" t="s">
        <v>1431</v>
      </c>
      <c r="B13" s="74"/>
      <c r="C13" s="74"/>
      <c r="D13" s="58"/>
    </row>
    <row r="14" spans="1:4" s="47" customFormat="1" ht="19.5" customHeight="1">
      <c r="A14" s="73" t="s">
        <v>1432</v>
      </c>
      <c r="B14" s="74"/>
      <c r="C14" s="75"/>
      <c r="D14" s="58"/>
    </row>
    <row r="15" spans="1:4" s="47" customFormat="1" ht="19.5" customHeight="1">
      <c r="A15" s="73" t="s">
        <v>1433</v>
      </c>
      <c r="B15" s="74"/>
      <c r="C15" s="74"/>
      <c r="D15" s="58"/>
    </row>
    <row r="16" spans="1:4" s="47" customFormat="1" ht="19.5" customHeight="1">
      <c r="A16" s="73" t="s">
        <v>1434</v>
      </c>
      <c r="B16" s="74"/>
      <c r="C16" s="74"/>
      <c r="D16" s="58"/>
    </row>
    <row r="17" spans="1:4" s="47" customFormat="1" ht="19.5" customHeight="1">
      <c r="A17" s="73" t="s">
        <v>1435</v>
      </c>
      <c r="B17" s="74"/>
      <c r="C17" s="75"/>
      <c r="D17" s="58"/>
    </row>
    <row r="18" spans="1:4" s="47" customFormat="1" ht="19.5" customHeight="1">
      <c r="A18" s="73" t="s">
        <v>1436</v>
      </c>
      <c r="B18" s="74"/>
      <c r="C18" s="74"/>
      <c r="D18" s="58"/>
    </row>
    <row r="19" spans="1:4" s="47" customFormat="1" ht="19.5" customHeight="1">
      <c r="A19" s="73" t="s">
        <v>1437</v>
      </c>
      <c r="B19" s="74"/>
      <c r="C19" s="75"/>
      <c r="D19" s="58"/>
    </row>
    <row r="20" spans="1:4" s="47" customFormat="1" ht="19.5" customHeight="1">
      <c r="A20" s="73" t="s">
        <v>1438</v>
      </c>
      <c r="B20" s="74"/>
      <c r="C20" s="75"/>
      <c r="D20" s="58"/>
    </row>
    <row r="21" spans="1:4" s="47" customFormat="1" ht="19.5" customHeight="1">
      <c r="A21" s="73" t="s">
        <v>1439</v>
      </c>
      <c r="B21" s="74"/>
      <c r="C21" s="75"/>
      <c r="D21" s="58"/>
    </row>
    <row r="22" spans="1:4" s="47" customFormat="1" ht="19.5" customHeight="1">
      <c r="A22" s="73" t="s">
        <v>1440</v>
      </c>
      <c r="B22" s="74"/>
      <c r="C22" s="75"/>
      <c r="D22" s="58"/>
    </row>
    <row r="23" spans="1:4" s="47" customFormat="1" ht="19.5" customHeight="1">
      <c r="A23" s="73" t="s">
        <v>1441</v>
      </c>
      <c r="B23" s="74"/>
      <c r="C23" s="74"/>
      <c r="D23" s="58"/>
    </row>
    <row r="24" spans="1:4" s="47" customFormat="1" ht="19.5" customHeight="1">
      <c r="A24" s="73" t="s">
        <v>1442</v>
      </c>
      <c r="B24" s="74"/>
      <c r="C24" s="74"/>
      <c r="D24" s="58"/>
    </row>
    <row r="25" spans="1:4" s="47" customFormat="1" ht="19.5" customHeight="1">
      <c r="A25" s="73" t="s">
        <v>1443</v>
      </c>
      <c r="B25" s="74"/>
      <c r="C25" s="74"/>
      <c r="D25" s="58"/>
    </row>
    <row r="26" spans="1:4" s="47" customFormat="1" ht="19.5" customHeight="1">
      <c r="A26" s="73" t="s">
        <v>1444</v>
      </c>
      <c r="B26" s="74"/>
      <c r="C26" s="75"/>
      <c r="D26" s="58"/>
    </row>
    <row r="27" spans="1:4" s="47" customFormat="1" ht="19.5" customHeight="1">
      <c r="A27" s="73" t="s">
        <v>1445</v>
      </c>
      <c r="B27" s="74"/>
      <c r="C27" s="74"/>
      <c r="D27" s="58"/>
    </row>
    <row r="28" spans="1:4" s="47" customFormat="1" ht="19.5" customHeight="1">
      <c r="A28" s="76" t="s">
        <v>1446</v>
      </c>
      <c r="B28" s="74"/>
      <c r="C28" s="75"/>
      <c r="D28" s="58"/>
    </row>
    <row r="29" spans="1:4" s="47" customFormat="1" ht="19.5" customHeight="1">
      <c r="A29" s="73" t="s">
        <v>1447</v>
      </c>
      <c r="B29" s="74"/>
      <c r="C29" s="75"/>
      <c r="D29" s="58"/>
    </row>
    <row r="30" spans="1:4" s="47" customFormat="1" ht="19.5" customHeight="1">
      <c r="A30" s="73" t="s">
        <v>1448</v>
      </c>
      <c r="B30" s="74"/>
      <c r="C30" s="75"/>
      <c r="D30" s="58"/>
    </row>
    <row r="31" spans="1:4" s="47" customFormat="1" ht="19.5" customHeight="1">
      <c r="A31" s="73" t="s">
        <v>1449</v>
      </c>
      <c r="B31" s="74"/>
      <c r="C31" s="74"/>
      <c r="D31" s="58"/>
    </row>
    <row r="32" spans="1:4" s="47" customFormat="1" ht="19.5" customHeight="1">
      <c r="A32" s="73" t="s">
        <v>1450</v>
      </c>
      <c r="B32" s="74"/>
      <c r="C32" s="75"/>
      <c r="D32" s="58"/>
    </row>
    <row r="33" spans="1:4" s="47" customFormat="1" ht="19.5" customHeight="1">
      <c r="A33" s="73" t="s">
        <v>1451</v>
      </c>
      <c r="B33" s="74"/>
      <c r="C33" s="75"/>
      <c r="D33" s="58"/>
    </row>
    <row r="34" spans="1:4" s="47" customFormat="1" ht="19.5" customHeight="1">
      <c r="A34" s="73" t="s">
        <v>1452</v>
      </c>
      <c r="B34" s="74"/>
      <c r="C34" s="75"/>
      <c r="D34" s="58"/>
    </row>
    <row r="35" spans="1:4" s="47" customFormat="1" ht="19.5" customHeight="1">
      <c r="A35" s="73" t="s">
        <v>1453</v>
      </c>
      <c r="B35" s="74"/>
      <c r="C35" s="75"/>
      <c r="D35" s="58"/>
    </row>
    <row r="36" spans="1:4" s="47" customFormat="1" ht="19.5" customHeight="1">
      <c r="A36" s="73" t="s">
        <v>1454</v>
      </c>
      <c r="B36" s="74"/>
      <c r="C36" s="75"/>
      <c r="D36" s="58"/>
    </row>
    <row r="37" spans="1:4" s="47" customFormat="1" ht="19.5" customHeight="1">
      <c r="A37" s="72" t="s">
        <v>1455</v>
      </c>
      <c r="B37" s="70"/>
      <c r="C37" s="70"/>
      <c r="D37" s="62"/>
    </row>
    <row r="38" spans="1:4" s="47" customFormat="1" ht="19.5" customHeight="1">
      <c r="A38" s="73" t="s">
        <v>1456</v>
      </c>
      <c r="B38" s="74"/>
      <c r="C38" s="74"/>
      <c r="D38" s="58"/>
    </row>
    <row r="39" spans="1:4" s="47" customFormat="1" ht="19.5" customHeight="1">
      <c r="A39" s="73" t="s">
        <v>1457</v>
      </c>
      <c r="B39" s="74"/>
      <c r="C39" s="74"/>
      <c r="D39" s="58"/>
    </row>
    <row r="40" spans="1:4" s="47" customFormat="1" ht="19.5" customHeight="1">
      <c r="A40" s="73" t="s">
        <v>1458</v>
      </c>
      <c r="B40" s="74"/>
      <c r="C40" s="74"/>
      <c r="D40" s="58"/>
    </row>
    <row r="41" spans="1:4" s="47" customFormat="1" ht="19.5" customHeight="1">
      <c r="A41" s="72" t="s">
        <v>1459</v>
      </c>
      <c r="B41" s="77"/>
      <c r="C41" s="70"/>
      <c r="D41" s="62"/>
    </row>
    <row r="42" s="47" customFormat="1" ht="19.5" customHeight="1"/>
    <row r="43" s="47" customFormat="1" ht="19.5" customHeight="1"/>
    <row r="44" s="47" customFormat="1" ht="19.5" customHeight="1"/>
    <row r="45" s="47" customFormat="1" ht="19.5" customHeight="1"/>
    <row r="46" s="47" customFormat="1" ht="19.5" customHeight="1"/>
    <row r="47" s="47" customFormat="1" ht="19.5" customHeight="1"/>
    <row r="48" s="47" customFormat="1" ht="19.5" customHeight="1"/>
    <row r="49" s="47" customFormat="1" ht="19.5" customHeight="1"/>
    <row r="50" s="47" customFormat="1" ht="19.5" customHeight="1"/>
    <row r="51" s="47" customFormat="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sheetData>
  <sheetProtection/>
  <mergeCells count="1">
    <mergeCell ref="A1:D1"/>
  </mergeCells>
  <conditionalFormatting sqref="D19">
    <cfRule type="cellIs" priority="1" dxfId="1" operator="greaterThan" stopIfTrue="1">
      <formula>10</formula>
    </cfRule>
    <cfRule type="cellIs" priority="2" dxfId="1" operator="lessThanOrEqual" stopIfTrue="1">
      <formula>-1</formula>
    </cfRule>
  </conditionalFormatting>
  <conditionalFormatting sqref="D3:D4">
    <cfRule type="cellIs" priority="3" dxfId="1" operator="lessThanOrEqual" stopIfTrue="1">
      <formula>-1</formula>
    </cfRule>
  </conditionalFormatting>
  <conditionalFormatting sqref="D5:D18 D20:D41">
    <cfRule type="cellIs" priority="4" dxfId="1" operator="greaterThan" stopIfTrue="1">
      <formula>10</formula>
    </cfRule>
    <cfRule type="cellIs" priority="5" dxfId="1" operator="lessThanOrEqual" stopIfTrue="1">
      <formula>-1</formula>
    </cfRule>
  </conditionalFormatting>
  <printOptions horizontalCentered="1"/>
  <pageMargins left="0.71" right="0.71" top="0.75" bottom="0.75" header="0.31" footer="0.31"/>
  <pageSetup fitToHeight="200" fitToWidth="1" horizontalDpi="600" verticalDpi="600" orientation="portrait" paperSize="9" scale="97"/>
</worksheet>
</file>

<file path=xl/worksheets/sheet17.xml><?xml version="1.0" encoding="utf-8"?>
<worksheet xmlns="http://schemas.openxmlformats.org/spreadsheetml/2006/main" xmlns:r="http://schemas.openxmlformats.org/officeDocument/2006/relationships">
  <sheetPr>
    <pageSetUpPr fitToPage="1"/>
  </sheetPr>
  <dimension ref="A1:D14"/>
  <sheetViews>
    <sheetView workbookViewId="0" topLeftCell="A1">
      <selection activeCell="B53" sqref="B53"/>
    </sheetView>
  </sheetViews>
  <sheetFormatPr defaultColWidth="9.00390625" defaultRowHeight="15"/>
  <cols>
    <col min="1" max="1" width="48.8515625" style="0" customWidth="1"/>
    <col min="2" max="3" width="17.57421875" style="0" customWidth="1"/>
    <col min="4" max="4" width="29.421875" style="0" customWidth="1"/>
  </cols>
  <sheetData>
    <row r="1" spans="1:4" s="45" customFormat="1" ht="30" customHeight="1">
      <c r="A1" s="48" t="s">
        <v>1460</v>
      </c>
      <c r="B1" s="48"/>
      <c r="C1" s="48"/>
      <c r="D1" s="48"/>
    </row>
    <row r="2" spans="1:4" ht="14.25">
      <c r="A2" s="49"/>
      <c r="B2" s="50"/>
      <c r="C2" s="51"/>
      <c r="D2" s="52" t="s">
        <v>47</v>
      </c>
    </row>
    <row r="3" spans="1:4" s="46" customFormat="1" ht="19.5" customHeight="1">
      <c r="A3" s="53" t="s">
        <v>2</v>
      </c>
      <c r="B3" s="54" t="s">
        <v>1420</v>
      </c>
      <c r="C3" s="55" t="s">
        <v>1421</v>
      </c>
      <c r="D3" s="54" t="s">
        <v>1422</v>
      </c>
    </row>
    <row r="4" spans="1:4" s="47" customFormat="1" ht="19.5" customHeight="1">
      <c r="A4" s="56" t="s">
        <v>1461</v>
      </c>
      <c r="B4" s="57"/>
      <c r="C4" s="57"/>
      <c r="D4" s="58"/>
    </row>
    <row r="5" spans="1:4" s="47" customFormat="1" ht="19.5" customHeight="1">
      <c r="A5" s="56" t="s">
        <v>1462</v>
      </c>
      <c r="B5" s="57"/>
      <c r="C5" s="57"/>
      <c r="D5" s="58"/>
    </row>
    <row r="6" spans="1:4" s="47" customFormat="1" ht="19.5" customHeight="1">
      <c r="A6" s="56" t="s">
        <v>1463</v>
      </c>
      <c r="B6" s="57"/>
      <c r="C6" s="57"/>
      <c r="D6" s="58"/>
    </row>
    <row r="7" spans="1:4" s="47" customFormat="1" ht="19.5" customHeight="1">
      <c r="A7" s="56" t="s">
        <v>1464</v>
      </c>
      <c r="B7" s="59"/>
      <c r="C7" s="59"/>
      <c r="D7" s="58"/>
    </row>
    <row r="8" spans="1:4" s="47" customFormat="1" ht="19.5" customHeight="1">
      <c r="A8" s="56" t="s">
        <v>1465</v>
      </c>
      <c r="B8" s="59"/>
      <c r="C8" s="59"/>
      <c r="D8" s="58"/>
    </row>
    <row r="9" spans="1:4" s="47" customFormat="1" ht="19.5" customHeight="1">
      <c r="A9" s="56" t="s">
        <v>1466</v>
      </c>
      <c r="B9" s="57"/>
      <c r="C9" s="57"/>
      <c r="D9" s="58"/>
    </row>
    <row r="10" spans="1:4" s="47" customFormat="1" ht="19.5" customHeight="1">
      <c r="A10" s="60" t="s">
        <v>1467</v>
      </c>
      <c r="B10" s="61"/>
      <c r="C10" s="61"/>
      <c r="D10" s="62"/>
    </row>
    <row r="11" spans="1:4" s="47" customFormat="1" ht="19.5" customHeight="1">
      <c r="A11" s="63" t="s">
        <v>1468</v>
      </c>
      <c r="B11" s="59"/>
      <c r="C11" s="57"/>
      <c r="D11" s="58"/>
    </row>
    <row r="12" spans="1:4" s="47" customFormat="1" ht="19.5" customHeight="1">
      <c r="A12" s="63" t="s">
        <v>1404</v>
      </c>
      <c r="B12" s="57"/>
      <c r="C12" s="57"/>
      <c r="D12" s="58"/>
    </row>
    <row r="13" spans="1:4" s="47" customFormat="1" ht="19.5" customHeight="1">
      <c r="A13" s="63" t="s">
        <v>1469</v>
      </c>
      <c r="B13" s="57"/>
      <c r="C13" s="59"/>
      <c r="D13" s="58"/>
    </row>
    <row r="14" spans="1:4" s="47" customFormat="1" ht="19.5" customHeight="1">
      <c r="A14" s="60" t="s">
        <v>1470</v>
      </c>
      <c r="B14" s="61"/>
      <c r="C14" s="61"/>
      <c r="D14" s="62"/>
    </row>
    <row r="15" s="47" customFormat="1" ht="19.5" customHeight="1"/>
    <row r="16" s="47" customFormat="1" ht="19.5" customHeight="1"/>
    <row r="17" s="47" customFormat="1" ht="19.5" customHeight="1"/>
    <row r="18" s="47" customFormat="1" ht="19.5" customHeight="1"/>
    <row r="19" s="47" customFormat="1" ht="19.5" customHeight="1"/>
    <row r="20" s="47" customFormat="1" ht="19.5" customHeight="1"/>
    <row r="21" s="47" customFormat="1" ht="19.5" customHeight="1"/>
    <row r="22" s="47" customFormat="1" ht="19.5" customHeight="1"/>
    <row r="23" s="47" customFormat="1" ht="19.5" customHeight="1"/>
    <row r="24" s="47" customFormat="1" ht="19.5" customHeight="1"/>
    <row r="25" s="47" customFormat="1" ht="19.5" customHeight="1"/>
    <row r="26" s="47" customFormat="1" ht="19.5" customHeight="1"/>
    <row r="27" s="47" customFormat="1" ht="19.5" customHeight="1"/>
    <row r="28" s="47" customFormat="1" ht="19.5" customHeight="1"/>
    <row r="29" s="47" customFormat="1" ht="19.5" customHeight="1"/>
    <row r="30" s="47" customFormat="1" ht="19.5" customHeight="1"/>
    <row r="31" s="47" customFormat="1" ht="19.5" customHeight="1"/>
    <row r="32" s="47" customFormat="1" ht="19.5" customHeight="1"/>
    <row r="33" s="47" customFormat="1" ht="19.5" customHeight="1"/>
    <row r="34" s="47" customFormat="1" ht="19.5" customHeight="1"/>
    <row r="35" s="47" customFormat="1" ht="19.5" customHeight="1"/>
    <row r="36" s="47" customFormat="1" ht="19.5" customHeight="1"/>
    <row r="37" s="47" customFormat="1" ht="19.5" customHeight="1"/>
    <row r="38" s="47" customFormat="1" ht="19.5" customHeight="1"/>
    <row r="39" s="47" customFormat="1" ht="19.5" customHeight="1"/>
    <row r="40" s="47" customFormat="1" ht="19.5" customHeight="1"/>
    <row r="41" s="47" customFormat="1" ht="19.5" customHeight="1"/>
    <row r="42" s="47" customFormat="1" ht="19.5" customHeight="1"/>
    <row r="43" s="47" customFormat="1" ht="19.5" customHeight="1"/>
    <row r="44" s="47" customFormat="1" ht="19.5" customHeight="1"/>
    <row r="45" s="47" customFormat="1" ht="19.5" customHeight="1"/>
    <row r="46" s="47" customFormat="1" ht="19.5" customHeight="1"/>
    <row r="47" s="47" customFormat="1" ht="19.5" customHeight="1"/>
    <row r="48" s="47" customFormat="1" ht="19.5" customHeight="1"/>
    <row r="49" s="47" customFormat="1" ht="19.5" customHeight="1"/>
    <row r="50" s="47" customFormat="1" ht="19.5" customHeight="1"/>
    <row r="51" s="47" customFormat="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sheetData>
  <sheetProtection/>
  <mergeCells count="1">
    <mergeCell ref="A1:D1"/>
  </mergeCells>
  <conditionalFormatting sqref="D3:D14">
    <cfRule type="cellIs" priority="1" dxfId="1" operator="lessThanOrEqual" stopIfTrue="1">
      <formula>-1</formula>
    </cfRule>
  </conditionalFormatting>
  <conditionalFormatting sqref="D4:D14">
    <cfRule type="cellIs" priority="2" dxfId="1" operator="greaterThan" stopIfTrue="1">
      <formula>10</formula>
    </cfRule>
    <cfRule type="cellIs" priority="3" dxfId="1" operator="lessThanOrEqual" stopIfTrue="1">
      <formula>-1</formula>
    </cfRule>
  </conditionalFormatting>
  <printOptions horizontalCentered="1"/>
  <pageMargins left="0.71" right="0.71" top="0.75" bottom="0.75" header="0.31" footer="0.31"/>
  <pageSetup fitToHeight="200" fitToWidth="1" horizontalDpi="600" verticalDpi="600" orientation="landscape" paperSize="9"/>
</worksheet>
</file>

<file path=xl/worksheets/sheet18.xml><?xml version="1.0" encoding="utf-8"?>
<worksheet xmlns="http://schemas.openxmlformats.org/spreadsheetml/2006/main" xmlns:r="http://schemas.openxmlformats.org/officeDocument/2006/relationships">
  <sheetPr>
    <pageSetUpPr fitToPage="1"/>
  </sheetPr>
  <dimension ref="A1:D51"/>
  <sheetViews>
    <sheetView workbookViewId="0" topLeftCell="A17">
      <selection activeCell="B53" sqref="B53"/>
    </sheetView>
  </sheetViews>
  <sheetFormatPr defaultColWidth="9.00390625" defaultRowHeight="15"/>
  <cols>
    <col min="1" max="1" width="50.57421875" style="11" customWidth="1"/>
    <col min="2" max="3" width="19.421875" style="11" customWidth="1"/>
    <col min="4" max="4" width="31.140625" style="12" customWidth="1"/>
    <col min="5" max="5" width="11.57421875" style="11" customWidth="1"/>
    <col min="6" max="6" width="10.421875" style="11" customWidth="1"/>
    <col min="7" max="13" width="9.00390625" style="11" customWidth="1"/>
    <col min="14" max="14" width="12.7109375" style="11" bestFit="1" customWidth="1"/>
    <col min="15" max="16384" width="9.00390625" style="11" customWidth="1"/>
  </cols>
  <sheetData>
    <row r="1" spans="1:4" s="7" customFormat="1" ht="30" customHeight="1">
      <c r="A1" s="1" t="s">
        <v>1471</v>
      </c>
      <c r="B1" s="1"/>
      <c r="C1" s="1"/>
      <c r="D1" s="1"/>
    </row>
    <row r="2" spans="1:4" ht="18.75" customHeight="1">
      <c r="A2" s="13"/>
      <c r="B2" s="34"/>
      <c r="D2" s="35" t="s">
        <v>47</v>
      </c>
    </row>
    <row r="3" spans="1:4" s="8" customFormat="1" ht="19.5" customHeight="1">
      <c r="A3" s="15" t="s">
        <v>2</v>
      </c>
      <c r="B3" s="16" t="s">
        <v>3</v>
      </c>
      <c r="C3" s="16" t="s">
        <v>4</v>
      </c>
      <c r="D3" s="17" t="s">
        <v>5</v>
      </c>
    </row>
    <row r="4" spans="1:4" s="9" customFormat="1" ht="19.5" customHeight="1">
      <c r="A4" s="22" t="s">
        <v>1472</v>
      </c>
      <c r="B4" s="20">
        <v>12623</v>
      </c>
      <c r="C4" s="20">
        <v>13515</v>
      </c>
      <c r="D4" s="21">
        <f>(C4-B4)/B4</f>
        <v>0.07066465974807891</v>
      </c>
    </row>
    <row r="5" spans="1:4" s="9" customFormat="1" ht="19.5" customHeight="1">
      <c r="A5" s="22" t="s">
        <v>1473</v>
      </c>
      <c r="B5" s="20">
        <v>31550</v>
      </c>
      <c r="C5" s="20">
        <v>15377</v>
      </c>
      <c r="D5" s="21">
        <f aca="true" t="shared" si="0" ref="D5:D12">(C5-B5)/B5</f>
        <v>-0.5126148969889065</v>
      </c>
    </row>
    <row r="6" spans="1:4" s="9" customFormat="1" ht="19.5" customHeight="1">
      <c r="A6" s="22" t="s">
        <v>1474</v>
      </c>
      <c r="B6" s="20">
        <v>1136</v>
      </c>
      <c r="C6" s="20">
        <v>1206</v>
      </c>
      <c r="D6" s="21">
        <f t="shared" si="0"/>
        <v>0.061619718309859156</v>
      </c>
    </row>
    <row r="7" spans="1:4" s="9" customFormat="1" ht="19.5" customHeight="1">
      <c r="A7" s="22" t="s">
        <v>1475</v>
      </c>
      <c r="B7" s="20">
        <v>15801</v>
      </c>
      <c r="C7" s="20">
        <v>16998</v>
      </c>
      <c r="D7" s="21">
        <f t="shared" si="0"/>
        <v>0.07575469906967913</v>
      </c>
    </row>
    <row r="8" spans="1:4" s="9" customFormat="1" ht="19.5" customHeight="1">
      <c r="A8" s="22" t="s">
        <v>1476</v>
      </c>
      <c r="B8" s="20">
        <v>633</v>
      </c>
      <c r="C8" s="20">
        <v>623</v>
      </c>
      <c r="D8" s="21">
        <f t="shared" si="0"/>
        <v>-0.01579778830963665</v>
      </c>
    </row>
    <row r="9" spans="1:4" s="9" customFormat="1" ht="19.5" customHeight="1">
      <c r="A9" s="22" t="s">
        <v>1477</v>
      </c>
      <c r="B9" s="20">
        <v>1762</v>
      </c>
      <c r="C9" s="20">
        <v>1187</v>
      </c>
      <c r="D9" s="21">
        <f t="shared" si="0"/>
        <v>-0.3263337116912599</v>
      </c>
    </row>
    <row r="10" spans="1:4" s="9" customFormat="1" ht="19.5" customHeight="1">
      <c r="A10" s="22" t="s">
        <v>1478</v>
      </c>
      <c r="B10" s="20">
        <v>6926</v>
      </c>
      <c r="C10" s="20">
        <v>13430</v>
      </c>
      <c r="D10" s="21">
        <f t="shared" si="0"/>
        <v>0.9390701703725094</v>
      </c>
    </row>
    <row r="11" spans="1:4" s="9" customFormat="1" ht="19.5" customHeight="1">
      <c r="A11" s="22" t="s">
        <v>1479</v>
      </c>
      <c r="B11" s="36">
        <v>42116</v>
      </c>
      <c r="C11" s="24">
        <v>42650</v>
      </c>
      <c r="D11" s="21">
        <f t="shared" si="0"/>
        <v>0.012679266786969323</v>
      </c>
    </row>
    <row r="12" spans="1:4" s="10" customFormat="1" ht="19.5" customHeight="1">
      <c r="A12" s="25" t="s">
        <v>1325</v>
      </c>
      <c r="B12" s="27">
        <v>112547</v>
      </c>
      <c r="C12" s="27">
        <v>104986</v>
      </c>
      <c r="D12" s="21">
        <f t="shared" si="0"/>
        <v>-0.06718082223426658</v>
      </c>
    </row>
    <row r="13" spans="1:4" s="9" customFormat="1" ht="19.5" customHeight="1">
      <c r="A13" s="37" t="s">
        <v>1480</v>
      </c>
      <c r="B13" s="29"/>
      <c r="C13" s="29"/>
      <c r="D13" s="21"/>
    </row>
    <row r="14" spans="1:4" s="9" customFormat="1" ht="19.5" customHeight="1">
      <c r="A14" s="22" t="s">
        <v>1481</v>
      </c>
      <c r="B14" s="30"/>
      <c r="C14" s="38"/>
      <c r="D14" s="21"/>
    </row>
    <row r="15" spans="1:4" s="9" customFormat="1" ht="19.5" customHeight="1">
      <c r="A15" s="18" t="s">
        <v>1482</v>
      </c>
      <c r="B15" s="30"/>
      <c r="C15" s="39"/>
      <c r="D15" s="21"/>
    </row>
    <row r="16" spans="1:4" s="10" customFormat="1" ht="19.5" customHeight="1">
      <c r="A16" s="32" t="s">
        <v>49</v>
      </c>
      <c r="B16" s="29">
        <v>112547</v>
      </c>
      <c r="C16" s="29">
        <v>104986</v>
      </c>
      <c r="D16" s="21">
        <f>(C16-B16)/B16</f>
        <v>-0.06718082223426658</v>
      </c>
    </row>
    <row r="17" spans="2:4" s="9" customFormat="1" ht="14.25">
      <c r="B17" s="40"/>
      <c r="D17" s="33"/>
    </row>
    <row r="18" spans="1:4" s="9" customFormat="1" ht="14.25">
      <c r="A18" s="41"/>
      <c r="B18" s="42"/>
      <c r="C18" s="43"/>
      <c r="D18" s="33"/>
    </row>
    <row r="19" spans="2:4" s="9" customFormat="1" ht="14.25">
      <c r="B19" s="40"/>
      <c r="D19" s="33"/>
    </row>
    <row r="20" spans="2:4" s="9" customFormat="1" ht="14.25">
      <c r="B20" s="40"/>
      <c r="D20" s="33"/>
    </row>
    <row r="21" spans="2:4" s="9" customFormat="1" ht="14.25">
      <c r="B21" s="40"/>
      <c r="D21" s="33"/>
    </row>
    <row r="22" spans="2:4" s="9" customFormat="1" ht="14.25">
      <c r="B22" s="40"/>
      <c r="D22" s="44"/>
    </row>
    <row r="23" spans="2:4" s="9" customFormat="1" ht="14.25">
      <c r="B23" s="40"/>
      <c r="D23" s="33"/>
    </row>
    <row r="24" s="9" customFormat="1" ht="14.25">
      <c r="D24" s="33"/>
    </row>
    <row r="25" s="9" customFormat="1" ht="14.25">
      <c r="D25" s="33"/>
    </row>
    <row r="26" s="9" customFormat="1" ht="14.25">
      <c r="D26" s="33"/>
    </row>
    <row r="27" s="9" customFormat="1" ht="14.25">
      <c r="D27" s="33"/>
    </row>
    <row r="28" s="9" customFormat="1" ht="14.25">
      <c r="D28" s="33"/>
    </row>
    <row r="29" s="9" customFormat="1" ht="14.25">
      <c r="D29" s="33"/>
    </row>
    <row r="30" s="9" customFormat="1" ht="14.25">
      <c r="D30" s="33"/>
    </row>
    <row r="31" s="9" customFormat="1" ht="14.25">
      <c r="D31" s="33"/>
    </row>
    <row r="32" s="9" customFormat="1" ht="14.25">
      <c r="D32" s="33"/>
    </row>
    <row r="33" s="9" customFormat="1" ht="14.25">
      <c r="D33" s="33"/>
    </row>
    <row r="34" s="9" customFormat="1" ht="14.25">
      <c r="D34" s="33"/>
    </row>
    <row r="35" s="9" customFormat="1" ht="14.25">
      <c r="D35" s="33"/>
    </row>
    <row r="36" s="9" customFormat="1" ht="14.25">
      <c r="D36" s="33"/>
    </row>
    <row r="37" s="9" customFormat="1" ht="14.25">
      <c r="D37" s="33"/>
    </row>
    <row r="38" s="9" customFormat="1" ht="14.25">
      <c r="D38" s="33"/>
    </row>
    <row r="39" s="9" customFormat="1" ht="14.25">
      <c r="D39" s="33"/>
    </row>
    <row r="40" s="9" customFormat="1" ht="14.25">
      <c r="D40" s="33"/>
    </row>
    <row r="41" s="9" customFormat="1" ht="14.25">
      <c r="D41" s="33"/>
    </row>
    <row r="42" s="9" customFormat="1" ht="14.25">
      <c r="D42" s="33"/>
    </row>
    <row r="43" s="9" customFormat="1" ht="14.25">
      <c r="D43" s="33"/>
    </row>
    <row r="44" s="9" customFormat="1" ht="14.25">
      <c r="D44" s="33"/>
    </row>
    <row r="45" s="9" customFormat="1" ht="14.25">
      <c r="D45" s="33"/>
    </row>
    <row r="46" s="9" customFormat="1" ht="14.25">
      <c r="D46" s="33"/>
    </row>
    <row r="47" s="9" customFormat="1" ht="14.25">
      <c r="D47" s="33"/>
    </row>
    <row r="48" s="9" customFormat="1" ht="14.25">
      <c r="D48" s="33"/>
    </row>
    <row r="49" s="9" customFormat="1" ht="14.25">
      <c r="D49" s="33"/>
    </row>
    <row r="50" s="9" customFormat="1" ht="14.25">
      <c r="D50" s="33"/>
    </row>
    <row r="51" s="9" customFormat="1" ht="14.25">
      <c r="D51" s="33"/>
    </row>
  </sheetData>
  <sheetProtection/>
  <mergeCells count="1">
    <mergeCell ref="A1:D1"/>
  </mergeCells>
  <conditionalFormatting sqref="D4:D16">
    <cfRule type="cellIs" priority="2" dxfId="0" operator="lessThan" stopIfTrue="1">
      <formula>0</formula>
    </cfRule>
  </conditionalFormatting>
  <conditionalFormatting sqref="A13:A15 A4:A11">
    <cfRule type="expression" priority="1" dxfId="2" stopIfTrue="1">
      <formula>"len($A:$A)=3"</formula>
    </cfRule>
  </conditionalFormatting>
  <printOptions horizontalCentered="1"/>
  <pageMargins left="0.71" right="0.71" top="0.75" bottom="0.75" header="0.31" footer="0.31"/>
  <pageSetup fitToHeight="200" fitToWidth="1" horizontalDpi="600" verticalDpi="600" orientation="landscape" paperSize="9"/>
</worksheet>
</file>

<file path=xl/worksheets/sheet19.xml><?xml version="1.0" encoding="utf-8"?>
<worksheet xmlns="http://schemas.openxmlformats.org/spreadsheetml/2006/main" xmlns:r="http://schemas.openxmlformats.org/officeDocument/2006/relationships">
  <sheetPr>
    <pageSetUpPr fitToPage="1"/>
  </sheetPr>
  <dimension ref="A1:D51"/>
  <sheetViews>
    <sheetView workbookViewId="0" topLeftCell="A1">
      <selection activeCell="B53" sqref="B53"/>
    </sheetView>
  </sheetViews>
  <sheetFormatPr defaultColWidth="9.00390625" defaultRowHeight="15"/>
  <cols>
    <col min="1" max="1" width="41.8515625" style="11" customWidth="1"/>
    <col min="2" max="3" width="20.57421875" style="11" customWidth="1"/>
    <col min="4" max="4" width="32.57421875" style="12" customWidth="1"/>
    <col min="5" max="5" width="11.57421875" style="11" customWidth="1"/>
    <col min="6" max="6" width="10.421875" style="11" customWidth="1"/>
    <col min="7" max="13" width="9.00390625" style="11" customWidth="1"/>
    <col min="14" max="14" width="12.7109375" style="11" bestFit="1" customWidth="1"/>
    <col min="15" max="16384" width="9.00390625" style="11" customWidth="1"/>
  </cols>
  <sheetData>
    <row r="1" spans="1:4" s="7" customFormat="1" ht="30" customHeight="1">
      <c r="A1" s="1" t="s">
        <v>1483</v>
      </c>
      <c r="B1" s="1"/>
      <c r="C1" s="1"/>
      <c r="D1" s="1"/>
    </row>
    <row r="2" spans="1:4" ht="18.75" customHeight="1">
      <c r="A2" s="13"/>
      <c r="C2" s="14"/>
      <c r="D2" s="14" t="s">
        <v>47</v>
      </c>
    </row>
    <row r="3" spans="1:4" s="8" customFormat="1" ht="19.5" customHeight="1">
      <c r="A3" s="15" t="s">
        <v>2</v>
      </c>
      <c r="B3" s="16" t="s">
        <v>3</v>
      </c>
      <c r="C3" s="16" t="s">
        <v>4</v>
      </c>
      <c r="D3" s="17" t="s">
        <v>5</v>
      </c>
    </row>
    <row r="4" spans="1:4" s="9" customFormat="1" ht="19.5" customHeight="1">
      <c r="A4" s="18" t="s">
        <v>1484</v>
      </c>
      <c r="B4" s="19">
        <v>11611</v>
      </c>
      <c r="C4" s="20">
        <v>12847</v>
      </c>
      <c r="D4" s="21">
        <f>(C4-B4)/B4</f>
        <v>0.106450779433296</v>
      </c>
    </row>
    <row r="5" spans="1:4" s="9" customFormat="1" ht="19.5" customHeight="1">
      <c r="A5" s="22" t="s">
        <v>512</v>
      </c>
      <c r="B5" s="19">
        <v>35437</v>
      </c>
      <c r="C5" s="20">
        <v>14899</v>
      </c>
      <c r="D5" s="21">
        <f aca="true" t="shared" si="0" ref="D5:D12">(C5-B5)/B5</f>
        <v>-0.5795637328216271</v>
      </c>
    </row>
    <row r="6" spans="1:4" s="9" customFormat="1" ht="19.5" customHeight="1">
      <c r="A6" s="18" t="s">
        <v>482</v>
      </c>
      <c r="B6" s="23">
        <v>1136</v>
      </c>
      <c r="C6" s="20">
        <v>1206</v>
      </c>
      <c r="D6" s="21">
        <f t="shared" si="0"/>
        <v>0.061619718309859156</v>
      </c>
    </row>
    <row r="7" spans="1:4" s="9" customFormat="1" ht="19.5" customHeight="1">
      <c r="A7" s="18" t="s">
        <v>487</v>
      </c>
      <c r="B7" s="19">
        <v>15801</v>
      </c>
      <c r="C7" s="20">
        <v>16998</v>
      </c>
      <c r="D7" s="21">
        <f t="shared" si="0"/>
        <v>0.07575469906967913</v>
      </c>
    </row>
    <row r="8" spans="1:4" s="9" customFormat="1" ht="19.5" customHeight="1">
      <c r="A8" s="18" t="s">
        <v>491</v>
      </c>
      <c r="B8" s="19">
        <v>633</v>
      </c>
      <c r="C8" s="20">
        <v>623</v>
      </c>
      <c r="D8" s="21">
        <f t="shared" si="0"/>
        <v>-0.01579778830963665</v>
      </c>
    </row>
    <row r="9" spans="1:4" s="9" customFormat="1" ht="19.5" customHeight="1">
      <c r="A9" s="18" t="s">
        <v>496</v>
      </c>
      <c r="B9" s="19">
        <v>1762</v>
      </c>
      <c r="C9" s="20">
        <v>1187</v>
      </c>
      <c r="D9" s="21">
        <f t="shared" si="0"/>
        <v>-0.3263337116912599</v>
      </c>
    </row>
    <row r="10" spans="1:4" s="9" customFormat="1" ht="19.5" customHeight="1">
      <c r="A10" s="22" t="s">
        <v>507</v>
      </c>
      <c r="B10" s="19">
        <v>6926</v>
      </c>
      <c r="C10" s="20">
        <v>13430</v>
      </c>
      <c r="D10" s="21">
        <f t="shared" si="0"/>
        <v>0.9390701703725094</v>
      </c>
    </row>
    <row r="11" spans="1:4" s="9" customFormat="1" ht="19.5" customHeight="1">
      <c r="A11" s="22" t="s">
        <v>1485</v>
      </c>
      <c r="B11" s="20">
        <v>45691</v>
      </c>
      <c r="C11" s="24">
        <v>42650</v>
      </c>
      <c r="D11" s="21">
        <f t="shared" si="0"/>
        <v>-0.06655577684883238</v>
      </c>
    </row>
    <row r="12" spans="1:4" s="10" customFormat="1" ht="19.5" customHeight="1">
      <c r="A12" s="25" t="s">
        <v>1133</v>
      </c>
      <c r="B12" s="26">
        <v>118997</v>
      </c>
      <c r="C12" s="27">
        <v>103840</v>
      </c>
      <c r="D12" s="21">
        <f t="shared" si="0"/>
        <v>-0.12737295898215922</v>
      </c>
    </row>
    <row r="13" spans="1:4" s="9" customFormat="1" ht="19.5" customHeight="1">
      <c r="A13" s="28" t="s">
        <v>1486</v>
      </c>
      <c r="B13" s="29"/>
      <c r="C13" s="29"/>
      <c r="D13" s="21"/>
    </row>
    <row r="14" spans="1:4" s="9" customFormat="1" ht="19.5" customHeight="1">
      <c r="A14" s="18" t="s">
        <v>1487</v>
      </c>
      <c r="B14" s="30"/>
      <c r="C14" s="31"/>
      <c r="D14" s="21"/>
    </row>
    <row r="15" spans="1:4" s="9" customFormat="1" ht="19.5" customHeight="1">
      <c r="A15" s="18" t="s">
        <v>1488</v>
      </c>
      <c r="B15" s="30"/>
      <c r="C15" s="31"/>
      <c r="D15" s="21"/>
    </row>
    <row r="16" spans="1:4" s="10" customFormat="1" ht="19.5" customHeight="1">
      <c r="A16" s="32" t="s">
        <v>114</v>
      </c>
      <c r="B16" s="29">
        <v>118997</v>
      </c>
      <c r="C16" s="29">
        <v>103840</v>
      </c>
      <c r="D16" s="21">
        <f>(C16-B16)/B16</f>
        <v>-0.12737295898215922</v>
      </c>
    </row>
    <row r="17" s="9" customFormat="1" ht="14.25">
      <c r="D17" s="33"/>
    </row>
    <row r="18" s="9" customFormat="1" ht="14.25">
      <c r="D18" s="33"/>
    </row>
    <row r="19" s="9" customFormat="1" ht="14.25">
      <c r="D19" s="33"/>
    </row>
    <row r="20" s="9" customFormat="1" ht="14.25">
      <c r="D20" s="33"/>
    </row>
    <row r="21" s="9" customFormat="1" ht="14.25">
      <c r="D21" s="33"/>
    </row>
    <row r="22" s="9" customFormat="1" ht="14.25">
      <c r="D22" s="33"/>
    </row>
    <row r="23" s="9" customFormat="1" ht="14.25">
      <c r="D23" s="33"/>
    </row>
    <row r="24" s="9" customFormat="1" ht="14.25">
      <c r="D24" s="33"/>
    </row>
    <row r="25" s="9" customFormat="1" ht="14.25">
      <c r="D25" s="33"/>
    </row>
    <row r="26" s="9" customFormat="1" ht="14.25">
      <c r="D26" s="33"/>
    </row>
    <row r="27" s="9" customFormat="1" ht="14.25">
      <c r="D27" s="33"/>
    </row>
    <row r="28" s="9" customFormat="1" ht="14.25">
      <c r="D28" s="33"/>
    </row>
    <row r="29" s="9" customFormat="1" ht="14.25">
      <c r="D29" s="33"/>
    </row>
    <row r="30" s="9" customFormat="1" ht="14.25">
      <c r="D30" s="33"/>
    </row>
    <row r="31" s="9" customFormat="1" ht="14.25">
      <c r="D31" s="33"/>
    </row>
    <row r="32" s="9" customFormat="1" ht="14.25">
      <c r="D32" s="33"/>
    </row>
    <row r="33" s="9" customFormat="1" ht="14.25">
      <c r="D33" s="33"/>
    </row>
    <row r="34" s="9" customFormat="1" ht="14.25">
      <c r="D34" s="33"/>
    </row>
    <row r="35" s="9" customFormat="1" ht="14.25">
      <c r="D35" s="33"/>
    </row>
    <row r="36" s="9" customFormat="1" ht="14.25">
      <c r="D36" s="33"/>
    </row>
    <row r="37" s="9" customFormat="1" ht="14.25">
      <c r="D37" s="33"/>
    </row>
    <row r="38" s="9" customFormat="1" ht="14.25">
      <c r="D38" s="33"/>
    </row>
    <row r="39" s="9" customFormat="1" ht="14.25">
      <c r="D39" s="33"/>
    </row>
    <row r="40" s="9" customFormat="1" ht="14.25">
      <c r="D40" s="33"/>
    </row>
    <row r="41" s="9" customFormat="1" ht="14.25">
      <c r="D41" s="33"/>
    </row>
    <row r="42" s="9" customFormat="1" ht="14.25">
      <c r="D42" s="33"/>
    </row>
    <row r="43" s="9" customFormat="1" ht="14.25">
      <c r="D43" s="33"/>
    </row>
    <row r="44" s="9" customFormat="1" ht="14.25">
      <c r="D44" s="33"/>
    </row>
    <row r="45" s="9" customFormat="1" ht="14.25">
      <c r="D45" s="33"/>
    </row>
    <row r="46" s="9" customFormat="1" ht="14.25">
      <c r="D46" s="33"/>
    </row>
    <row r="47" s="9" customFormat="1" ht="14.25">
      <c r="D47" s="33"/>
    </row>
    <row r="48" s="9" customFormat="1" ht="14.25">
      <c r="D48" s="33"/>
    </row>
    <row r="49" s="9" customFormat="1" ht="14.25">
      <c r="D49" s="33"/>
    </row>
    <row r="50" s="9" customFormat="1" ht="14.25">
      <c r="D50" s="33"/>
    </row>
    <row r="51" s="9" customFormat="1" ht="14.25">
      <c r="D51" s="33"/>
    </row>
  </sheetData>
  <sheetProtection/>
  <mergeCells count="1">
    <mergeCell ref="A1:D1"/>
  </mergeCells>
  <conditionalFormatting sqref="D4:D16">
    <cfRule type="cellIs" priority="2" dxfId="0" operator="lessThan" stopIfTrue="1">
      <formula>0</formula>
    </cfRule>
  </conditionalFormatting>
  <conditionalFormatting sqref="A10:A11 A5">
    <cfRule type="expression" priority="1" dxfId="2" stopIfTrue="1">
      <formula>"len($A:$A)=3"</formula>
    </cfRule>
  </conditionalFormatting>
  <printOptions horizontalCentered="1"/>
  <pageMargins left="0.71" right="0.71" top="0.75" bottom="0.75" header="0.31" footer="0.31"/>
  <pageSetup fitToHeight="200" fitToWidth="1"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G7"/>
  <sheetViews>
    <sheetView workbookViewId="0" topLeftCell="W1">
      <selection activeCell="AC17" sqref="AC17"/>
    </sheetView>
  </sheetViews>
  <sheetFormatPr defaultColWidth="9.00390625" defaultRowHeight="15"/>
  <cols>
    <col min="1" max="1" width="26.421875" style="0" bestFit="1" customWidth="1"/>
    <col min="2" max="3" width="7.28125" style="0" bestFit="1" customWidth="1"/>
    <col min="4" max="4" width="11.421875" style="0" bestFit="1" customWidth="1"/>
    <col min="5" max="5" width="15.7109375" style="0" bestFit="1" customWidth="1"/>
    <col min="6" max="6" width="11.421875" style="0" bestFit="1" customWidth="1"/>
    <col min="7" max="7" width="7.28125" style="0" bestFit="1" customWidth="1"/>
    <col min="8" max="8" width="15.7109375" style="0" bestFit="1" customWidth="1"/>
    <col min="9" max="10" width="7.28125" style="0" bestFit="1" customWidth="1"/>
    <col min="11" max="11" width="15.7109375" style="0" bestFit="1" customWidth="1"/>
    <col min="12" max="12" width="11.421875" style="0" bestFit="1" customWidth="1"/>
    <col min="13" max="13" width="7.28125" style="0" bestFit="1" customWidth="1"/>
    <col min="14" max="14" width="11.421875" style="0" bestFit="1" customWidth="1"/>
    <col min="15" max="15" width="5.28125" style="0" bestFit="1" customWidth="1"/>
    <col min="16" max="16" width="7.28125" style="0" bestFit="1" customWidth="1"/>
    <col min="17" max="17" width="13.421875" style="0" bestFit="1" customWidth="1"/>
    <col min="18" max="18" width="9.28125" style="0" bestFit="1" customWidth="1"/>
    <col min="19" max="19" width="20.00390625" style="0" bestFit="1" customWidth="1"/>
    <col min="20" max="20" width="9.28125" style="0" bestFit="1" customWidth="1"/>
    <col min="21" max="21" width="17.8515625" style="0" bestFit="1" customWidth="1"/>
    <col min="22" max="22" width="30.8515625" style="0" bestFit="1" customWidth="1"/>
    <col min="23" max="23" width="9.28125" style="0" bestFit="1" customWidth="1"/>
    <col min="24" max="24" width="17.8515625" style="0" bestFit="1" customWidth="1"/>
    <col min="25" max="25" width="9.28125" style="0" bestFit="1" customWidth="1"/>
    <col min="26" max="26" width="20.00390625" style="0" bestFit="1" customWidth="1"/>
    <col min="27" max="27" width="9.28125" style="0" bestFit="1" customWidth="1"/>
    <col min="28" max="28" width="17.8515625" style="0" bestFit="1" customWidth="1"/>
    <col min="29" max="29" width="29.00390625" style="0" customWidth="1"/>
    <col min="30" max="30" width="9.28125" style="0" bestFit="1" customWidth="1"/>
    <col min="31" max="31" width="17.8515625" style="0" bestFit="1" customWidth="1"/>
    <col min="32" max="33" width="9.28125" style="0" bestFit="1" customWidth="1"/>
  </cols>
  <sheetData>
    <row r="1" spans="1:33" ht="25.5">
      <c r="A1" s="180" t="s">
        <v>46</v>
      </c>
      <c r="B1" s="180"/>
      <c r="C1" s="180"/>
      <c r="D1" s="180"/>
      <c r="E1" s="180"/>
      <c r="F1" s="180"/>
      <c r="G1" s="180"/>
      <c r="H1" s="180"/>
      <c r="I1" s="180"/>
      <c r="J1" s="180"/>
      <c r="K1" s="180"/>
      <c r="L1" s="180"/>
      <c r="M1" s="180"/>
      <c r="N1" s="180"/>
      <c r="O1" s="180"/>
      <c r="P1" s="180"/>
      <c r="Q1" s="180"/>
      <c r="R1" s="180"/>
      <c r="S1" s="180"/>
      <c r="T1" s="180"/>
      <c r="U1" s="180"/>
      <c r="V1" s="180"/>
      <c r="W1" s="180"/>
      <c r="X1" s="180"/>
      <c r="Y1" s="180"/>
      <c r="Z1" s="180"/>
      <c r="AA1" s="180"/>
      <c r="AB1" s="180"/>
      <c r="AC1" s="180"/>
      <c r="AD1" s="180"/>
      <c r="AE1" s="180"/>
      <c r="AF1" s="180"/>
      <c r="AG1" s="180"/>
    </row>
    <row r="2" spans="1:33" ht="14.25" customHeight="1">
      <c r="A2" s="78" t="s">
        <v>47</v>
      </c>
      <c r="B2" s="180"/>
      <c r="C2" s="180"/>
      <c r="D2" s="180"/>
      <c r="E2" s="180"/>
      <c r="F2" s="180"/>
      <c r="G2" s="180"/>
      <c r="H2" s="180"/>
      <c r="I2" s="180"/>
      <c r="J2" s="180"/>
      <c r="K2" s="180"/>
      <c r="L2" s="180"/>
      <c r="M2" s="180"/>
      <c r="N2" s="180"/>
      <c r="O2" s="180"/>
      <c r="P2" s="180"/>
      <c r="Q2" s="180"/>
      <c r="R2" s="180"/>
      <c r="S2" s="180"/>
      <c r="T2" s="180"/>
      <c r="U2" s="180"/>
      <c r="V2" s="180"/>
      <c r="W2" s="180"/>
      <c r="X2" s="180"/>
      <c r="Y2" s="180"/>
      <c r="Z2" s="180"/>
      <c r="AA2" s="180"/>
      <c r="AB2" s="180"/>
      <c r="AC2" s="180"/>
      <c r="AD2" s="180"/>
      <c r="AE2" s="180"/>
      <c r="AF2" s="180"/>
      <c r="AG2" s="180"/>
    </row>
    <row r="3" spans="1:33" ht="13.5">
      <c r="A3" s="181" t="s">
        <v>48</v>
      </c>
      <c r="B3" s="182" t="s">
        <v>6</v>
      </c>
      <c r="C3" s="182"/>
      <c r="D3" s="182"/>
      <c r="E3" s="182"/>
      <c r="F3" s="182"/>
      <c r="G3" s="182"/>
      <c r="H3" s="182"/>
      <c r="I3" s="182"/>
      <c r="J3" s="182"/>
      <c r="K3" s="182"/>
      <c r="L3" s="182"/>
      <c r="M3" s="182"/>
      <c r="N3" s="182"/>
      <c r="O3" s="182"/>
      <c r="P3" s="182"/>
      <c r="Q3" s="182"/>
      <c r="R3" s="182" t="s">
        <v>24</v>
      </c>
      <c r="S3" s="182"/>
      <c r="T3" s="182"/>
      <c r="U3" s="182"/>
      <c r="V3" s="182"/>
      <c r="W3" s="182"/>
      <c r="X3" s="182"/>
      <c r="Y3" s="182"/>
      <c r="Z3" s="185" t="s">
        <v>49</v>
      </c>
      <c r="AA3" s="186"/>
      <c r="AB3" s="186"/>
      <c r="AC3" s="186"/>
      <c r="AD3" s="186"/>
      <c r="AE3" s="186"/>
      <c r="AF3" s="186"/>
      <c r="AG3" s="182" t="s">
        <v>49</v>
      </c>
    </row>
    <row r="4" spans="1:33" ht="13.5">
      <c r="A4" s="181"/>
      <c r="B4" s="182" t="s">
        <v>50</v>
      </c>
      <c r="C4" s="182" t="s">
        <v>51</v>
      </c>
      <c r="D4" s="182" t="s">
        <v>52</v>
      </c>
      <c r="E4" s="182" t="s">
        <v>53</v>
      </c>
      <c r="F4" s="182" t="s">
        <v>54</v>
      </c>
      <c r="G4" s="182" t="s">
        <v>55</v>
      </c>
      <c r="H4" s="182" t="s">
        <v>56</v>
      </c>
      <c r="I4" s="182" t="s">
        <v>57</v>
      </c>
      <c r="J4" s="182" t="s">
        <v>58</v>
      </c>
      <c r="K4" s="182" t="s">
        <v>59</v>
      </c>
      <c r="L4" s="182" t="s">
        <v>60</v>
      </c>
      <c r="M4" s="182" t="s">
        <v>61</v>
      </c>
      <c r="N4" s="182" t="s">
        <v>62</v>
      </c>
      <c r="O4" s="182" t="s">
        <v>63</v>
      </c>
      <c r="P4" s="182" t="s">
        <v>64</v>
      </c>
      <c r="Q4" s="182" t="s">
        <v>65</v>
      </c>
      <c r="R4" s="182" t="s">
        <v>66</v>
      </c>
      <c r="S4" s="182" t="s">
        <v>67</v>
      </c>
      <c r="T4" s="182" t="s">
        <v>68</v>
      </c>
      <c r="U4" s="182" t="s">
        <v>69</v>
      </c>
      <c r="V4" s="182" t="s">
        <v>70</v>
      </c>
      <c r="W4" s="182" t="s">
        <v>71</v>
      </c>
      <c r="X4" s="182" t="s">
        <v>72</v>
      </c>
      <c r="Y4" s="182" t="s">
        <v>73</v>
      </c>
      <c r="Z4" s="182" t="s">
        <v>67</v>
      </c>
      <c r="AA4" s="182" t="s">
        <v>68</v>
      </c>
      <c r="AB4" s="182" t="s">
        <v>69</v>
      </c>
      <c r="AC4" s="182" t="s">
        <v>70</v>
      </c>
      <c r="AD4" s="182" t="s">
        <v>71</v>
      </c>
      <c r="AE4" s="182" t="s">
        <v>72</v>
      </c>
      <c r="AF4" s="185" t="s">
        <v>73</v>
      </c>
      <c r="AG4" s="182"/>
    </row>
    <row r="5" spans="1:33" s="179" customFormat="1" ht="14.25">
      <c r="A5" s="81" t="s">
        <v>74</v>
      </c>
      <c r="B5" s="183"/>
      <c r="C5" s="183"/>
      <c r="D5" s="183"/>
      <c r="E5" s="183"/>
      <c r="F5" s="183"/>
      <c r="G5" s="183"/>
      <c r="H5" s="183"/>
      <c r="I5" s="183"/>
      <c r="J5" s="183"/>
      <c r="K5" s="183"/>
      <c r="L5" s="183"/>
      <c r="M5" s="183"/>
      <c r="N5" s="183"/>
      <c r="O5" s="183"/>
      <c r="P5" s="183"/>
      <c r="Q5" s="183"/>
      <c r="R5" s="183"/>
      <c r="S5" s="183"/>
      <c r="T5" s="183"/>
      <c r="U5" s="183"/>
      <c r="V5" s="183"/>
      <c r="W5" s="183"/>
      <c r="X5" s="183"/>
      <c r="Y5" s="183"/>
      <c r="Z5" s="183"/>
      <c r="AA5" s="183"/>
      <c r="AB5" s="183"/>
      <c r="AC5" s="183"/>
      <c r="AD5" s="183"/>
      <c r="AE5" s="183"/>
      <c r="AF5" s="183"/>
      <c r="AG5" s="183"/>
    </row>
    <row r="6" spans="1:33" s="179" customFormat="1" ht="14.25">
      <c r="A6" s="81" t="s">
        <v>75</v>
      </c>
      <c r="B6" s="183"/>
      <c r="C6" s="183"/>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row>
    <row r="7" spans="1:33" s="179" customFormat="1" ht="14.25">
      <c r="A7" s="81" t="s">
        <v>5</v>
      </c>
      <c r="B7" s="184">
        <f>IF(B5=0,0,B6/B5)*100</f>
        <v>0</v>
      </c>
      <c r="C7" s="184">
        <f aca="true" t="shared" si="0" ref="C7:AG7">IF(C5=0,0,C6/C5)*100</f>
        <v>0</v>
      </c>
      <c r="D7" s="184">
        <f t="shared" si="0"/>
        <v>0</v>
      </c>
      <c r="E7" s="184">
        <f t="shared" si="0"/>
        <v>0</v>
      </c>
      <c r="F7" s="184">
        <f t="shared" si="0"/>
        <v>0</v>
      </c>
      <c r="G7" s="184">
        <f t="shared" si="0"/>
        <v>0</v>
      </c>
      <c r="H7" s="184">
        <f t="shared" si="0"/>
        <v>0</v>
      </c>
      <c r="I7" s="184">
        <f t="shared" si="0"/>
        <v>0</v>
      </c>
      <c r="J7" s="184">
        <f t="shared" si="0"/>
        <v>0</v>
      </c>
      <c r="K7" s="184">
        <f t="shared" si="0"/>
        <v>0</v>
      </c>
      <c r="L7" s="184">
        <f t="shared" si="0"/>
        <v>0</v>
      </c>
      <c r="M7" s="184">
        <f t="shared" si="0"/>
        <v>0</v>
      </c>
      <c r="N7" s="184">
        <f t="shared" si="0"/>
        <v>0</v>
      </c>
      <c r="O7" s="184">
        <f t="shared" si="0"/>
        <v>0</v>
      </c>
      <c r="P7" s="184">
        <f t="shared" si="0"/>
        <v>0</v>
      </c>
      <c r="Q7" s="184">
        <f t="shared" si="0"/>
        <v>0</v>
      </c>
      <c r="R7" s="184">
        <f t="shared" si="0"/>
        <v>0</v>
      </c>
      <c r="S7" s="184">
        <f t="shared" si="0"/>
        <v>0</v>
      </c>
      <c r="T7" s="184">
        <f t="shared" si="0"/>
        <v>0</v>
      </c>
      <c r="U7" s="184">
        <f t="shared" si="0"/>
        <v>0</v>
      </c>
      <c r="V7" s="184">
        <f t="shared" si="0"/>
        <v>0</v>
      </c>
      <c r="W7" s="184">
        <f t="shared" si="0"/>
        <v>0</v>
      </c>
      <c r="X7" s="184">
        <f t="shared" si="0"/>
        <v>0</v>
      </c>
      <c r="Y7" s="184">
        <f t="shared" si="0"/>
        <v>0</v>
      </c>
      <c r="Z7" s="184">
        <f t="shared" si="0"/>
        <v>0</v>
      </c>
      <c r="AA7" s="184">
        <f t="shared" si="0"/>
        <v>0</v>
      </c>
      <c r="AB7" s="184">
        <f t="shared" si="0"/>
        <v>0</v>
      </c>
      <c r="AC7" s="184">
        <f t="shared" si="0"/>
        <v>0</v>
      </c>
      <c r="AD7" s="184">
        <f t="shared" si="0"/>
        <v>0</v>
      </c>
      <c r="AE7" s="184">
        <f t="shared" si="0"/>
        <v>0</v>
      </c>
      <c r="AF7" s="184">
        <f t="shared" si="0"/>
        <v>0</v>
      </c>
      <c r="AG7" s="184">
        <f t="shared" si="0"/>
        <v>0</v>
      </c>
    </row>
  </sheetData>
  <sheetProtection/>
  <mergeCells count="6">
    <mergeCell ref="A1:AG1"/>
    <mergeCell ref="B3:Q3"/>
    <mergeCell ref="R3:Y3"/>
    <mergeCell ref="Z3:AF3"/>
    <mergeCell ref="A3:A4"/>
    <mergeCell ref="AG3:AG4"/>
  </mergeCells>
  <printOptions/>
  <pageMargins left="0.7" right="0.7" top="0.75" bottom="0.75" header="0.3" footer="0.3"/>
  <pageSetup horizontalDpi="600" verticalDpi="600" orientation="portrait" paperSize="9"/>
</worksheet>
</file>

<file path=xl/worksheets/sheet20.xml><?xml version="1.0" encoding="utf-8"?>
<worksheet xmlns="http://schemas.openxmlformats.org/spreadsheetml/2006/main" xmlns:r="http://schemas.openxmlformats.org/officeDocument/2006/relationships">
  <dimension ref="A1:B10"/>
  <sheetViews>
    <sheetView tabSelected="1" zoomScaleSheetLayoutView="100" workbookViewId="0" topLeftCell="A1">
      <selection activeCell="A3" sqref="A3"/>
    </sheetView>
  </sheetViews>
  <sheetFormatPr defaultColWidth="9.00390625" defaultRowHeight="15"/>
  <cols>
    <col min="1" max="1" width="34.140625" style="0" customWidth="1"/>
    <col min="2" max="2" width="102.7109375" style="0" customWidth="1"/>
  </cols>
  <sheetData>
    <row r="1" spans="1:2" ht="52.5" customHeight="1">
      <c r="A1" s="1" t="s">
        <v>1489</v>
      </c>
      <c r="B1" s="1"/>
    </row>
    <row r="2" ht="25.5" customHeight="1"/>
    <row r="3" spans="1:2" ht="39.75" customHeight="1">
      <c r="A3" s="2" t="s">
        <v>1490</v>
      </c>
      <c r="B3" s="3" t="s">
        <v>1491</v>
      </c>
    </row>
    <row r="4" spans="1:2" ht="37.5">
      <c r="A4" s="4" t="s">
        <v>1492</v>
      </c>
      <c r="B4" s="4" t="s">
        <v>1493</v>
      </c>
    </row>
    <row r="5" spans="1:2" ht="37.5">
      <c r="A5" s="4" t="s">
        <v>1494</v>
      </c>
      <c r="B5" s="4" t="s">
        <v>1495</v>
      </c>
    </row>
    <row r="6" spans="1:2" ht="37.5">
      <c r="A6" s="4" t="s">
        <v>1496</v>
      </c>
      <c r="B6" s="4" t="s">
        <v>1497</v>
      </c>
    </row>
    <row r="7" spans="1:2" ht="112.5">
      <c r="A7" s="5" t="s">
        <v>1498</v>
      </c>
      <c r="B7" s="4" t="s">
        <v>1499</v>
      </c>
    </row>
    <row r="8" spans="1:2" ht="56.25">
      <c r="A8" s="4" t="s">
        <v>1500</v>
      </c>
      <c r="B8" s="4" t="s">
        <v>1501</v>
      </c>
    </row>
    <row r="9" spans="1:2" ht="75">
      <c r="A9" s="4" t="s">
        <v>1502</v>
      </c>
      <c r="B9" s="6" t="s">
        <v>1503</v>
      </c>
    </row>
    <row r="10" spans="1:2" ht="37.5">
      <c r="A10" s="6" t="s">
        <v>1504</v>
      </c>
      <c r="B10" s="6" t="s">
        <v>1505</v>
      </c>
    </row>
  </sheetData>
  <sheetProtection/>
  <mergeCells count="1">
    <mergeCell ref="A1:B1"/>
  </mergeCells>
  <printOptions/>
  <pageMargins left="0.75" right="0.75" top="0.28" bottom="0.43" header="0.04" footer="0.28"/>
  <pageSetup orientation="landscape" paperSize="9" scale="80"/>
</worksheet>
</file>

<file path=xl/worksheets/sheet21.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H53"/>
  <sheetViews>
    <sheetView workbookViewId="0" topLeftCell="A1">
      <selection activeCell="A39" sqref="A39"/>
    </sheetView>
  </sheetViews>
  <sheetFormatPr defaultColWidth="8.7109375" defaultRowHeight="15"/>
  <cols>
    <col min="1" max="1" width="38.8515625" style="78" customWidth="1"/>
    <col min="2" max="3" width="14.7109375" style="78" bestFit="1" customWidth="1"/>
    <col min="4" max="4" width="24.421875" style="173" customWidth="1"/>
    <col min="5" max="16384" width="8.7109375" style="78" customWidth="1"/>
  </cols>
  <sheetData>
    <row r="1" spans="1:4" s="143" customFormat="1" ht="30" customHeight="1">
      <c r="A1" s="152" t="s">
        <v>76</v>
      </c>
      <c r="B1" s="152"/>
      <c r="C1" s="152"/>
      <c r="D1" s="152"/>
    </row>
    <row r="2" spans="2:4" ht="14.25">
      <c r="B2" s="79"/>
      <c r="C2" s="79"/>
      <c r="D2" s="174" t="s">
        <v>1</v>
      </c>
    </row>
    <row r="3" spans="1:4" s="85" customFormat="1" ht="19.5" customHeight="1">
      <c r="A3" s="16" t="s">
        <v>77</v>
      </c>
      <c r="B3" s="16" t="s">
        <v>3</v>
      </c>
      <c r="C3" s="16" t="s">
        <v>4</v>
      </c>
      <c r="D3" s="16" t="s">
        <v>5</v>
      </c>
    </row>
    <row r="4" spans="1:4" s="144" customFormat="1" ht="19.5" customHeight="1">
      <c r="A4" s="175" t="s">
        <v>78</v>
      </c>
      <c r="B4" s="97">
        <v>55573</v>
      </c>
      <c r="C4" s="81">
        <v>25988</v>
      </c>
      <c r="D4" s="176">
        <f>(C4-B4)/B4*100</f>
        <v>-53.23628380688464</v>
      </c>
    </row>
    <row r="5" spans="1:4" s="144" customFormat="1" ht="19.5" customHeight="1">
      <c r="A5" s="175" t="s">
        <v>79</v>
      </c>
      <c r="B5" s="81"/>
      <c r="C5" s="81"/>
      <c r="D5" s="176" t="s">
        <v>33</v>
      </c>
    </row>
    <row r="6" spans="1:4" s="144" customFormat="1" ht="19.5" customHeight="1">
      <c r="A6" s="175" t="s">
        <v>80</v>
      </c>
      <c r="B6" s="81"/>
      <c r="C6" s="81">
        <v>117</v>
      </c>
      <c r="D6" s="176" t="s">
        <v>33</v>
      </c>
    </row>
    <row r="7" spans="1:4" s="144" customFormat="1" ht="19.5" customHeight="1">
      <c r="A7" s="175" t="s">
        <v>81</v>
      </c>
      <c r="B7" s="81">
        <v>8104</v>
      </c>
      <c r="C7" s="81">
        <v>8853</v>
      </c>
      <c r="D7" s="176">
        <f aca="true" t="shared" si="0" ref="D5:D38">(C7-B7)/B7*100</f>
        <v>9.242349457058243</v>
      </c>
    </row>
    <row r="8" spans="1:4" s="144" customFormat="1" ht="19.5" customHeight="1">
      <c r="A8" s="175" t="s">
        <v>82</v>
      </c>
      <c r="B8" s="144">
        <v>65703</v>
      </c>
      <c r="C8" s="144">
        <v>74019</v>
      </c>
      <c r="D8" s="176">
        <f t="shared" si="0"/>
        <v>12.656956303365144</v>
      </c>
    </row>
    <row r="9" spans="1:4" s="144" customFormat="1" ht="19.5" customHeight="1">
      <c r="A9" s="175" t="s">
        <v>83</v>
      </c>
      <c r="B9" s="81">
        <v>407</v>
      </c>
      <c r="C9" s="81">
        <v>453</v>
      </c>
      <c r="D9" s="176">
        <f t="shared" si="0"/>
        <v>11.302211302211303</v>
      </c>
    </row>
    <row r="10" spans="1:4" s="144" customFormat="1" ht="19.5" customHeight="1">
      <c r="A10" s="175" t="s">
        <v>84</v>
      </c>
      <c r="B10" s="81">
        <v>109</v>
      </c>
      <c r="C10" s="81">
        <v>3105</v>
      </c>
      <c r="D10" s="176">
        <f t="shared" si="0"/>
        <v>2748.623853211009</v>
      </c>
    </row>
    <row r="11" spans="1:4" s="144" customFormat="1" ht="19.5" customHeight="1">
      <c r="A11" s="175" t="s">
        <v>85</v>
      </c>
      <c r="B11" s="81">
        <v>28219</v>
      </c>
      <c r="C11" s="81">
        <v>39925</v>
      </c>
      <c r="D11" s="176">
        <f t="shared" si="0"/>
        <v>41.48268896842553</v>
      </c>
    </row>
    <row r="12" spans="1:4" s="144" customFormat="1" ht="19.5" customHeight="1">
      <c r="A12" s="175" t="s">
        <v>86</v>
      </c>
      <c r="B12" s="81">
        <v>44840</v>
      </c>
      <c r="C12" s="81">
        <v>38088</v>
      </c>
      <c r="D12" s="176">
        <f t="shared" si="0"/>
        <v>-15.057983942908118</v>
      </c>
    </row>
    <row r="13" spans="1:4" s="144" customFormat="1" ht="19.5" customHeight="1">
      <c r="A13" s="175" t="s">
        <v>87</v>
      </c>
      <c r="B13" s="81">
        <v>7866</v>
      </c>
      <c r="C13" s="81">
        <v>2616</v>
      </c>
      <c r="D13" s="176">
        <f t="shared" si="0"/>
        <v>-66.74294431731502</v>
      </c>
    </row>
    <row r="14" spans="1:4" s="144" customFormat="1" ht="19.5" customHeight="1">
      <c r="A14" s="175" t="s">
        <v>88</v>
      </c>
      <c r="B14" s="81">
        <v>13793</v>
      </c>
      <c r="C14" s="81">
        <v>4616</v>
      </c>
      <c r="D14" s="176">
        <f t="shared" si="0"/>
        <v>-66.53374900311752</v>
      </c>
    </row>
    <row r="15" spans="1:4" s="144" customFormat="1" ht="19.5" customHeight="1">
      <c r="A15" s="175" t="s">
        <v>89</v>
      </c>
      <c r="B15" s="81">
        <v>38461</v>
      </c>
      <c r="C15" s="81">
        <v>41971</v>
      </c>
      <c r="D15" s="176">
        <f t="shared" si="0"/>
        <v>9.12612776578872</v>
      </c>
    </row>
    <row r="16" spans="1:8" s="144" customFormat="1" ht="19.5" customHeight="1">
      <c r="A16" s="175" t="s">
        <v>90</v>
      </c>
      <c r="B16" s="81">
        <v>13</v>
      </c>
      <c r="C16" s="81">
        <v>4188</v>
      </c>
      <c r="D16" s="176">
        <f t="shared" si="0"/>
        <v>32115.384615384613</v>
      </c>
      <c r="H16" s="144" t="s">
        <v>33</v>
      </c>
    </row>
    <row r="17" spans="1:4" s="144" customFormat="1" ht="19.5" customHeight="1">
      <c r="A17" s="175" t="s">
        <v>91</v>
      </c>
      <c r="B17" s="81">
        <v>4</v>
      </c>
      <c r="C17" s="81">
        <v>1581</v>
      </c>
      <c r="D17" s="176">
        <f t="shared" si="0"/>
        <v>39425</v>
      </c>
    </row>
    <row r="18" spans="1:4" s="144" customFormat="1" ht="19.5" customHeight="1">
      <c r="A18" s="175" t="s">
        <v>92</v>
      </c>
      <c r="B18" s="81">
        <v>4</v>
      </c>
      <c r="C18" s="81">
        <v>662</v>
      </c>
      <c r="D18" s="176">
        <f t="shared" si="0"/>
        <v>16450</v>
      </c>
    </row>
    <row r="19" spans="1:4" s="144" customFormat="1" ht="19.5" customHeight="1">
      <c r="A19" s="175" t="s">
        <v>93</v>
      </c>
      <c r="B19" s="81"/>
      <c r="C19" s="81">
        <v>55</v>
      </c>
      <c r="D19" s="176" t="s">
        <v>33</v>
      </c>
    </row>
    <row r="20" spans="1:4" s="144" customFormat="1" ht="19.5" customHeight="1">
      <c r="A20" s="175" t="s">
        <v>94</v>
      </c>
      <c r="B20" s="81"/>
      <c r="C20" s="81"/>
      <c r="D20" s="176" t="s">
        <v>33</v>
      </c>
    </row>
    <row r="21" spans="1:4" s="144" customFormat="1" ht="19.5" customHeight="1">
      <c r="A21" s="175" t="s">
        <v>95</v>
      </c>
      <c r="B21" s="81">
        <v>499</v>
      </c>
      <c r="C21" s="81">
        <v>1866</v>
      </c>
      <c r="D21" s="176">
        <f t="shared" si="0"/>
        <v>273.94789579158316</v>
      </c>
    </row>
    <row r="22" spans="1:4" s="144" customFormat="1" ht="19.5" customHeight="1">
      <c r="A22" s="175" t="s">
        <v>96</v>
      </c>
      <c r="B22" s="81">
        <v>2</v>
      </c>
      <c r="C22" s="81">
        <v>8186</v>
      </c>
      <c r="D22" s="176">
        <f t="shared" si="0"/>
        <v>409200</v>
      </c>
    </row>
    <row r="23" spans="1:4" s="144" customFormat="1" ht="19.5" customHeight="1">
      <c r="A23" s="175" t="s">
        <v>97</v>
      </c>
      <c r="B23" s="81">
        <v>2</v>
      </c>
      <c r="C23" s="81">
        <v>430</v>
      </c>
      <c r="D23" s="176">
        <f t="shared" si="0"/>
        <v>21400</v>
      </c>
    </row>
    <row r="24" spans="1:4" s="144" customFormat="1" ht="19.5" customHeight="1">
      <c r="A24" s="175" t="s">
        <v>98</v>
      </c>
      <c r="B24" s="81"/>
      <c r="C24" s="81">
        <v>200</v>
      </c>
      <c r="D24" s="176"/>
    </row>
    <row r="25" spans="1:4" s="144" customFormat="1" ht="19.5" customHeight="1">
      <c r="A25" s="175" t="s">
        <v>99</v>
      </c>
      <c r="B25" s="81"/>
      <c r="C25" s="81">
        <v>814</v>
      </c>
      <c r="D25" s="176"/>
    </row>
    <row r="26" spans="1:4" s="144" customFormat="1" ht="19.5" customHeight="1">
      <c r="A26" s="175" t="s">
        <v>100</v>
      </c>
      <c r="B26" s="81">
        <v>1180</v>
      </c>
      <c r="C26" s="81">
        <v>1655</v>
      </c>
      <c r="D26" s="176">
        <f>(C26-B26)/B26*100</f>
        <v>40.25423728813559</v>
      </c>
    </row>
    <row r="27" spans="1:4" s="144" customFormat="1" ht="19.5" customHeight="1">
      <c r="A27" s="175" t="s">
        <v>101</v>
      </c>
      <c r="B27" s="81">
        <v>12</v>
      </c>
      <c r="C27" s="81">
        <v>13</v>
      </c>
      <c r="D27" s="176">
        <f>(C27-B27)/B27*100</f>
        <v>8.333333333333332</v>
      </c>
    </row>
    <row r="28" spans="1:4" s="144" customFormat="1" ht="19.5" customHeight="1">
      <c r="A28" s="96" t="s">
        <v>102</v>
      </c>
      <c r="B28" s="81">
        <v>264791</v>
      </c>
      <c r="C28" s="81">
        <v>259401</v>
      </c>
      <c r="D28" s="176">
        <f>(C28-B28)/B28*100</f>
        <v>-2.035567674127897</v>
      </c>
    </row>
    <row r="29" spans="1:4" s="144" customFormat="1" ht="19.5" customHeight="1">
      <c r="A29" s="96" t="s">
        <v>103</v>
      </c>
      <c r="B29" s="81">
        <v>8920</v>
      </c>
      <c r="C29" s="81">
        <v>8323</v>
      </c>
      <c r="D29" s="176">
        <f>(C29-B29)/B29*100</f>
        <v>-6.692825112107623</v>
      </c>
    </row>
    <row r="30" spans="1:4" s="144" customFormat="1" ht="19.5" customHeight="1">
      <c r="A30" s="96" t="s">
        <v>104</v>
      </c>
      <c r="B30" s="81">
        <v>8920</v>
      </c>
      <c r="C30" s="81">
        <v>8323</v>
      </c>
      <c r="D30" s="176" t="s">
        <v>33</v>
      </c>
    </row>
    <row r="31" spans="1:4" s="144" customFormat="1" ht="19.5" customHeight="1">
      <c r="A31" s="96" t="s">
        <v>105</v>
      </c>
      <c r="B31" s="177"/>
      <c r="D31" s="176" t="s">
        <v>33</v>
      </c>
    </row>
    <row r="32" spans="1:4" s="144" customFormat="1" ht="19.5" customHeight="1">
      <c r="A32" s="96" t="s">
        <v>106</v>
      </c>
      <c r="B32" s="81">
        <v>6894</v>
      </c>
      <c r="C32" s="81">
        <v>7237</v>
      </c>
      <c r="D32" s="176"/>
    </row>
    <row r="33" spans="1:4" s="144" customFormat="1" ht="19.5" customHeight="1">
      <c r="A33" s="96" t="s">
        <v>107</v>
      </c>
      <c r="B33" s="81">
        <v>6547</v>
      </c>
      <c r="C33" s="81">
        <v>7237</v>
      </c>
      <c r="D33" s="176"/>
    </row>
    <row r="34" spans="1:4" s="144" customFormat="1" ht="19.5" customHeight="1">
      <c r="A34" s="96" t="s">
        <v>108</v>
      </c>
      <c r="B34" s="81"/>
      <c r="C34" s="81"/>
      <c r="D34" s="176" t="s">
        <v>33</v>
      </c>
    </row>
    <row r="35" spans="1:7" s="144" customFormat="1" ht="19.5" customHeight="1">
      <c r="A35" s="96" t="s">
        <v>109</v>
      </c>
      <c r="B35" s="81"/>
      <c r="C35" s="81"/>
      <c r="D35" s="176" t="s">
        <v>33</v>
      </c>
      <c r="G35" s="144" t="s">
        <v>33</v>
      </c>
    </row>
    <row r="36" spans="1:4" s="144" customFormat="1" ht="19.5" customHeight="1">
      <c r="A36" s="96" t="s">
        <v>110</v>
      </c>
      <c r="B36" s="81"/>
      <c r="C36" s="81"/>
      <c r="D36" s="176" t="s">
        <v>33</v>
      </c>
    </row>
    <row r="37" spans="1:4" s="144" customFormat="1" ht="19.5" customHeight="1">
      <c r="A37" s="96" t="s">
        <v>111</v>
      </c>
      <c r="B37" s="81"/>
      <c r="C37" s="81"/>
      <c r="D37" s="176" t="s">
        <v>33</v>
      </c>
    </row>
    <row r="38" spans="1:4" s="144" customFormat="1" ht="19.5" customHeight="1">
      <c r="A38" s="96" t="s">
        <v>112</v>
      </c>
      <c r="B38" s="81">
        <v>347</v>
      </c>
      <c r="C38" s="81"/>
      <c r="D38" s="176" t="s">
        <v>33</v>
      </c>
    </row>
    <row r="39" spans="1:4" s="144" customFormat="1" ht="19.5" customHeight="1">
      <c r="A39" s="96" t="s">
        <v>113</v>
      </c>
      <c r="B39" s="81"/>
      <c r="C39" s="81"/>
      <c r="D39" s="176" t="s">
        <v>33</v>
      </c>
    </row>
    <row r="40" spans="1:4" s="144" customFormat="1" ht="19.5" customHeight="1">
      <c r="A40" s="96" t="s">
        <v>114</v>
      </c>
      <c r="B40" s="81">
        <v>280605</v>
      </c>
      <c r="C40" s="81">
        <v>274961</v>
      </c>
      <c r="D40" s="176">
        <f>(C40-B40)/B40*100</f>
        <v>-2.011368293508669</v>
      </c>
    </row>
    <row r="41" s="144" customFormat="1" ht="19.5" customHeight="1">
      <c r="D41" s="178"/>
    </row>
    <row r="42" s="144" customFormat="1" ht="19.5" customHeight="1">
      <c r="D42" s="178"/>
    </row>
    <row r="43" s="144" customFormat="1" ht="19.5" customHeight="1">
      <c r="D43" s="178"/>
    </row>
    <row r="44" s="144" customFormat="1" ht="19.5" customHeight="1">
      <c r="D44" s="178"/>
    </row>
    <row r="45" s="144" customFormat="1" ht="19.5" customHeight="1">
      <c r="D45" s="178"/>
    </row>
    <row r="46" s="144" customFormat="1" ht="19.5" customHeight="1">
      <c r="D46" s="178"/>
    </row>
    <row r="47" s="144" customFormat="1" ht="19.5" customHeight="1">
      <c r="D47" s="178"/>
    </row>
    <row r="48" s="144" customFormat="1" ht="19.5" customHeight="1">
      <c r="D48" s="178"/>
    </row>
    <row r="49" s="144" customFormat="1" ht="19.5" customHeight="1">
      <c r="D49" s="178"/>
    </row>
    <row r="50" s="144" customFormat="1" ht="19.5" customHeight="1">
      <c r="D50" s="178"/>
    </row>
    <row r="51" s="144" customFormat="1" ht="19.5" customHeight="1">
      <c r="D51" s="178"/>
    </row>
    <row r="52" s="144" customFormat="1" ht="19.5" customHeight="1">
      <c r="D52" s="178"/>
    </row>
    <row r="53" spans="2:4" s="144" customFormat="1" ht="19.5" customHeight="1">
      <c r="B53" s="144" t="s">
        <v>45</v>
      </c>
      <c r="D53" s="178"/>
    </row>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sheetData>
  <sheetProtection/>
  <mergeCells count="1">
    <mergeCell ref="A1:D1"/>
  </mergeCells>
  <printOptions horizontalCentered="1"/>
  <pageMargins left="0.71" right="0.71" top="0.75" bottom="0.75" header="0.31" footer="0.31"/>
  <pageSetup fitToHeight="200" fitToWidth="1" horizontalDpi="600" verticalDpi="600" orientation="portrait" paperSize="9" scale="69"/>
</worksheet>
</file>

<file path=xl/worksheets/sheet4.xml><?xml version="1.0" encoding="utf-8"?>
<worksheet xmlns="http://schemas.openxmlformats.org/spreadsheetml/2006/main" xmlns:r="http://schemas.openxmlformats.org/officeDocument/2006/relationships">
  <dimension ref="A1:IV1272"/>
  <sheetViews>
    <sheetView workbookViewId="0" topLeftCell="A1230">
      <selection activeCell="A1" sqref="A1:D1272"/>
    </sheetView>
  </sheetViews>
  <sheetFormatPr defaultColWidth="8.7109375" defaultRowHeight="15"/>
  <cols>
    <col min="1" max="1" width="64.57421875" style="78" bestFit="1" customWidth="1"/>
    <col min="2" max="3" width="14.7109375" style="78" bestFit="1" customWidth="1"/>
    <col min="4" max="4" width="16.140625" style="78" customWidth="1"/>
    <col min="5" max="16384" width="8.7109375" style="78" customWidth="1"/>
  </cols>
  <sheetData>
    <row r="1" spans="1:4" s="143" customFormat="1" ht="30" customHeight="1">
      <c r="A1" s="152" t="s">
        <v>115</v>
      </c>
      <c r="B1" s="152"/>
      <c r="C1" s="152"/>
      <c r="D1" s="152"/>
    </row>
    <row r="2" spans="2:4" ht="14.25">
      <c r="B2" s="79"/>
      <c r="C2" s="79"/>
      <c r="D2" s="80" t="s">
        <v>1</v>
      </c>
    </row>
    <row r="3" spans="1:4" s="85" customFormat="1" ht="43.5" customHeight="1">
      <c r="A3" s="16" t="s">
        <v>2</v>
      </c>
      <c r="B3" s="16" t="s">
        <v>3</v>
      </c>
      <c r="C3" s="16" t="s">
        <v>4</v>
      </c>
      <c r="D3" s="17" t="s">
        <v>5</v>
      </c>
    </row>
    <row r="4" spans="1:4" s="144" customFormat="1" ht="14.25">
      <c r="A4" s="155" t="s">
        <v>116</v>
      </c>
      <c r="B4" s="97">
        <v>55573</v>
      </c>
      <c r="C4" s="81">
        <v>25988</v>
      </c>
      <c r="D4" s="84">
        <f>(C4-B4)/B4*100</f>
        <v>-53.23628380688464</v>
      </c>
    </row>
    <row r="5" spans="1:4" s="144" customFormat="1" ht="14.25">
      <c r="A5" s="155" t="s">
        <v>117</v>
      </c>
      <c r="B5" s="81">
        <v>942</v>
      </c>
      <c r="C5" s="81">
        <v>1049</v>
      </c>
      <c r="D5" s="84">
        <f>(C5-B5)/B5*100</f>
        <v>11.358811040339702</v>
      </c>
    </row>
    <row r="6" spans="1:4" s="144" customFormat="1" ht="14.25">
      <c r="A6" s="156" t="s">
        <v>118</v>
      </c>
      <c r="B6" s="81">
        <v>649</v>
      </c>
      <c r="C6" s="81">
        <v>745</v>
      </c>
      <c r="D6" s="84">
        <f>(C6-B6)/B6*100</f>
        <v>14.791987673343607</v>
      </c>
    </row>
    <row r="7" spans="1:4" s="144" customFormat="1" ht="14.25">
      <c r="A7" s="156" t="s">
        <v>119</v>
      </c>
      <c r="B7" s="81">
        <v>30</v>
      </c>
      <c r="C7" s="81"/>
      <c r="D7" s="84">
        <f>(C7-B7)/B7*100</f>
        <v>-100</v>
      </c>
    </row>
    <row r="8" spans="1:4" s="144" customFormat="1" ht="14.25">
      <c r="A8" s="156" t="s">
        <v>120</v>
      </c>
      <c r="B8" s="81"/>
      <c r="C8" s="81"/>
      <c r="D8" s="84"/>
    </row>
    <row r="9" spans="1:4" s="144" customFormat="1" ht="14.25">
      <c r="A9" s="156" t="s">
        <v>121</v>
      </c>
      <c r="B9" s="81"/>
      <c r="C9" s="157">
        <v>76</v>
      </c>
      <c r="D9" s="84"/>
    </row>
    <row r="10" spans="1:4" s="144" customFormat="1" ht="14.25">
      <c r="A10" s="156" t="s">
        <v>122</v>
      </c>
      <c r="B10" s="81"/>
      <c r="C10" s="157">
        <v>5</v>
      </c>
      <c r="D10" s="84"/>
    </row>
    <row r="11" spans="1:4" s="144" customFormat="1" ht="14.25">
      <c r="A11" s="156" t="s">
        <v>123</v>
      </c>
      <c r="B11" s="81"/>
      <c r="C11" s="157">
        <v>5</v>
      </c>
      <c r="D11" s="84"/>
    </row>
    <row r="12" spans="1:4" s="144" customFormat="1" ht="14.25">
      <c r="A12" s="156" t="s">
        <v>124</v>
      </c>
      <c r="B12" s="81"/>
      <c r="C12" s="81"/>
      <c r="D12" s="84"/>
    </row>
    <row r="13" spans="1:4" s="144" customFormat="1" ht="14.25">
      <c r="A13" s="156" t="s">
        <v>125</v>
      </c>
      <c r="B13" s="157">
        <v>106</v>
      </c>
      <c r="C13" s="157">
        <v>191</v>
      </c>
      <c r="D13" s="84">
        <f>(C13-B13)/B13*100</f>
        <v>80.18867924528303</v>
      </c>
    </row>
    <row r="14" spans="1:4" s="144" customFormat="1" ht="14.25">
      <c r="A14" s="156" t="s">
        <v>126</v>
      </c>
      <c r="B14" s="81"/>
      <c r="C14" s="157"/>
      <c r="D14" s="84"/>
    </row>
    <row r="15" spans="1:4" s="144" customFormat="1" ht="14.25">
      <c r="A15" s="156" t="s">
        <v>127</v>
      </c>
      <c r="B15" s="81"/>
      <c r="C15" s="157"/>
      <c r="D15" s="84"/>
    </row>
    <row r="16" spans="1:4" s="144" customFormat="1" ht="14.25">
      <c r="A16" s="156" t="s">
        <v>128</v>
      </c>
      <c r="B16" s="157">
        <v>157</v>
      </c>
      <c r="C16" s="157">
        <v>27</v>
      </c>
      <c r="D16" s="84">
        <f>(C16-B16)/B16*100</f>
        <v>-82.80254777070064</v>
      </c>
    </row>
    <row r="17" spans="1:4" s="144" customFormat="1" ht="14.25">
      <c r="A17" s="155" t="s">
        <v>129</v>
      </c>
      <c r="B17" s="157">
        <v>655</v>
      </c>
      <c r="C17" s="81">
        <v>747</v>
      </c>
      <c r="D17" s="84">
        <f>(C17-B17)/B17*100</f>
        <v>14.045801526717558</v>
      </c>
    </row>
    <row r="18" spans="1:4" s="144" customFormat="1" ht="14.25">
      <c r="A18" s="158" t="s">
        <v>130</v>
      </c>
      <c r="B18" s="157">
        <v>558</v>
      </c>
      <c r="C18" s="157">
        <v>644</v>
      </c>
      <c r="D18" s="84">
        <f>(C18-B18)/B18*100</f>
        <v>15.412186379928317</v>
      </c>
    </row>
    <row r="19" spans="1:4" s="144" customFormat="1" ht="14.25">
      <c r="A19" s="158" t="s">
        <v>131</v>
      </c>
      <c r="B19" s="81"/>
      <c r="C19" s="81"/>
      <c r="D19" s="84"/>
    </row>
    <row r="20" spans="1:4" s="144" customFormat="1" ht="14.25">
      <c r="A20" s="158" t="s">
        <v>132</v>
      </c>
      <c r="B20" s="81"/>
      <c r="C20" s="81"/>
      <c r="D20" s="84"/>
    </row>
    <row r="21" spans="1:4" s="144" customFormat="1" ht="14.25">
      <c r="A21" s="158" t="s">
        <v>133</v>
      </c>
      <c r="B21" s="157">
        <v>39</v>
      </c>
      <c r="C21" s="157">
        <v>44</v>
      </c>
      <c r="D21" s="84">
        <f>(C21-B21)/B21*100</f>
        <v>12.82051282051282</v>
      </c>
    </row>
    <row r="22" spans="1:4" s="144" customFormat="1" ht="14.25">
      <c r="A22" s="158" t="s">
        <v>134</v>
      </c>
      <c r="B22" s="81">
        <v>47</v>
      </c>
      <c r="C22" s="157">
        <v>59</v>
      </c>
      <c r="D22" s="84">
        <f>(C22-B22)/B22*100</f>
        <v>25.53191489361702</v>
      </c>
    </row>
    <row r="23" spans="1:4" s="144" customFormat="1" ht="14.25">
      <c r="A23" s="158" t="s">
        <v>135</v>
      </c>
      <c r="B23" s="81"/>
      <c r="C23" s="81"/>
      <c r="D23" s="84"/>
    </row>
    <row r="24" spans="1:4" s="144" customFormat="1" ht="14.25">
      <c r="A24" s="158" t="s">
        <v>136</v>
      </c>
      <c r="B24" s="81"/>
      <c r="C24" s="81"/>
      <c r="D24" s="84"/>
    </row>
    <row r="25" spans="1:4" s="144" customFormat="1" ht="14.25">
      <c r="A25" s="158" t="s">
        <v>137</v>
      </c>
      <c r="B25" s="81">
        <v>10</v>
      </c>
      <c r="C25" s="81"/>
      <c r="D25" s="84">
        <f>(C25-B25)/B25*100</f>
        <v>-100</v>
      </c>
    </row>
    <row r="26" spans="1:4" s="144" customFormat="1" ht="14.25">
      <c r="A26" s="156" t="s">
        <v>138</v>
      </c>
      <c r="B26" s="157">
        <v>6000</v>
      </c>
      <c r="C26" s="81">
        <v>6378</v>
      </c>
      <c r="D26" s="84">
        <f>(C26-B26)/B26*100</f>
        <v>6.3</v>
      </c>
    </row>
    <row r="27" spans="1:4" s="144" customFormat="1" ht="14.25">
      <c r="A27" s="158" t="s">
        <v>130</v>
      </c>
      <c r="B27" s="157">
        <v>5157</v>
      </c>
      <c r="C27" s="81">
        <v>5462</v>
      </c>
      <c r="D27" s="84">
        <f>(C27-B27)/B27*100</f>
        <v>5.9142912546053905</v>
      </c>
    </row>
    <row r="28" spans="1:4" s="144" customFormat="1" ht="14.25">
      <c r="A28" s="158" t="s">
        <v>131</v>
      </c>
      <c r="B28" s="81"/>
      <c r="C28" s="81"/>
      <c r="D28" s="84"/>
    </row>
    <row r="29" spans="1:4" s="144" customFormat="1" ht="14.25">
      <c r="A29" s="158" t="s">
        <v>132</v>
      </c>
      <c r="B29" s="81"/>
      <c r="C29" s="81"/>
      <c r="D29" s="84"/>
    </row>
    <row r="30" spans="1:4" s="144" customFormat="1" ht="14.25">
      <c r="A30" s="158" t="s">
        <v>139</v>
      </c>
      <c r="B30" s="81"/>
      <c r="C30" s="81"/>
      <c r="D30" s="84"/>
    </row>
    <row r="31" spans="1:4" s="144" customFormat="1" ht="14.25">
      <c r="A31" s="158" t="s">
        <v>140</v>
      </c>
      <c r="B31" s="81"/>
      <c r="C31" s="81">
        <v>37</v>
      </c>
      <c r="D31" s="84"/>
    </row>
    <row r="32" spans="1:4" s="144" customFormat="1" ht="14.25">
      <c r="A32" s="158" t="s">
        <v>141</v>
      </c>
      <c r="B32" s="81"/>
      <c r="C32" s="81"/>
      <c r="D32" s="84"/>
    </row>
    <row r="33" spans="1:4" s="144" customFormat="1" ht="14.25">
      <c r="A33" s="158" t="s">
        <v>142</v>
      </c>
      <c r="B33" s="81"/>
      <c r="C33" s="81"/>
      <c r="D33" s="84"/>
    </row>
    <row r="34" spans="1:4" s="144" customFormat="1" ht="14.25">
      <c r="A34" s="158" t="s">
        <v>143</v>
      </c>
      <c r="B34" s="81">
        <v>194</v>
      </c>
      <c r="C34" s="81">
        <v>230</v>
      </c>
      <c r="D34" s="84">
        <f>(C34-B34)/B34*100</f>
        <v>18.556701030927837</v>
      </c>
    </row>
    <row r="35" spans="1:4" s="144" customFormat="1" ht="14.25">
      <c r="A35" s="158" t="s">
        <v>144</v>
      </c>
      <c r="B35" s="81"/>
      <c r="C35" s="81"/>
      <c r="D35" s="84"/>
    </row>
    <row r="36" spans="1:4" s="144" customFormat="1" ht="14.25">
      <c r="A36" s="158" t="s">
        <v>136</v>
      </c>
      <c r="B36" s="81">
        <v>209</v>
      </c>
      <c r="C36" s="81">
        <v>304</v>
      </c>
      <c r="D36" s="84">
        <f>(C36-B36)/B36*100</f>
        <v>45.45454545454545</v>
      </c>
    </row>
    <row r="37" spans="1:4" s="144" customFormat="1" ht="14.25">
      <c r="A37" s="158" t="s">
        <v>145</v>
      </c>
      <c r="B37" s="81">
        <v>440</v>
      </c>
      <c r="C37" s="81">
        <v>345</v>
      </c>
      <c r="D37" s="84">
        <f>(C37-B37)/B37*100</f>
        <v>-21.59090909090909</v>
      </c>
    </row>
    <row r="38" spans="1:4" s="144" customFormat="1" ht="14.25">
      <c r="A38" s="156" t="s">
        <v>146</v>
      </c>
      <c r="B38" s="81">
        <v>291</v>
      </c>
      <c r="C38" s="81">
        <v>1315</v>
      </c>
      <c r="D38" s="84">
        <f>(C38-B38)/B38*100</f>
        <v>351.89003436426117</v>
      </c>
    </row>
    <row r="39" spans="1:4" s="144" customFormat="1" ht="14.25">
      <c r="A39" s="158" t="s">
        <v>130</v>
      </c>
      <c r="B39" s="81">
        <v>271</v>
      </c>
      <c r="C39" s="81">
        <v>1295</v>
      </c>
      <c r="D39" s="84">
        <f>(C39-B39)/B39*100</f>
        <v>377.859778597786</v>
      </c>
    </row>
    <row r="40" spans="1:4" s="144" customFormat="1" ht="14.25">
      <c r="A40" s="158" t="s">
        <v>131</v>
      </c>
      <c r="B40" s="81"/>
      <c r="C40" s="81"/>
      <c r="D40" s="84"/>
    </row>
    <row r="41" spans="1:4" s="144" customFormat="1" ht="14.25">
      <c r="A41" s="158" t="s">
        <v>132</v>
      </c>
      <c r="B41" s="81"/>
      <c r="C41" s="81"/>
      <c r="D41" s="84"/>
    </row>
    <row r="42" spans="1:4" s="144" customFormat="1" ht="14.25">
      <c r="A42" s="158" t="s">
        <v>147</v>
      </c>
      <c r="B42" s="81"/>
      <c r="C42" s="81"/>
      <c r="D42" s="84"/>
    </row>
    <row r="43" spans="1:4" s="144" customFormat="1" ht="14.25">
      <c r="A43" s="158" t="s">
        <v>148</v>
      </c>
      <c r="B43" s="81"/>
      <c r="C43" s="81"/>
      <c r="D43" s="84"/>
    </row>
    <row r="44" spans="1:4" s="144" customFormat="1" ht="14.25">
      <c r="A44" s="158" t="s">
        <v>149</v>
      </c>
      <c r="B44" s="81"/>
      <c r="C44" s="81"/>
      <c r="D44" s="84"/>
    </row>
    <row r="45" spans="1:4" s="144" customFormat="1" ht="14.25">
      <c r="A45" s="158" t="s">
        <v>150</v>
      </c>
      <c r="B45" s="81"/>
      <c r="C45" s="81"/>
      <c r="D45" s="84"/>
    </row>
    <row r="46" spans="1:4" s="144" customFormat="1" ht="14.25">
      <c r="A46" s="158" t="s">
        <v>136</v>
      </c>
      <c r="B46" s="81"/>
      <c r="C46" s="81"/>
      <c r="D46" s="84"/>
    </row>
    <row r="47" spans="1:4" s="144" customFormat="1" ht="14.25">
      <c r="A47" s="158" t="s">
        <v>151</v>
      </c>
      <c r="B47" s="81">
        <v>7</v>
      </c>
      <c r="C47" s="81">
        <v>8</v>
      </c>
      <c r="D47" s="84">
        <f>(C47-B47)/B47*100</f>
        <v>14.285714285714285</v>
      </c>
    </row>
    <row r="48" spans="1:4" s="144" customFormat="1" ht="14.25">
      <c r="A48" s="156" t="s">
        <v>152</v>
      </c>
      <c r="B48" s="81">
        <v>1215</v>
      </c>
      <c r="C48" s="157">
        <v>2023</v>
      </c>
      <c r="D48" s="84">
        <f>(C48-B48)/B48*100</f>
        <v>66.50205761316872</v>
      </c>
    </row>
    <row r="49" spans="1:4" s="144" customFormat="1" ht="14.25">
      <c r="A49" s="158" t="s">
        <v>130</v>
      </c>
      <c r="B49" s="81">
        <v>1053</v>
      </c>
      <c r="C49" s="157">
        <v>1699</v>
      </c>
      <c r="D49" s="84">
        <f>(C49-B49)/B49*100</f>
        <v>61.34852801519468</v>
      </c>
    </row>
    <row r="50" spans="1:4" s="144" customFormat="1" ht="14.25">
      <c r="A50" s="158" t="s">
        <v>131</v>
      </c>
      <c r="B50" s="81"/>
      <c r="C50" s="81"/>
      <c r="D50" s="84"/>
    </row>
    <row r="51" spans="1:4" s="144" customFormat="1" ht="14.25">
      <c r="A51" s="158" t="s">
        <v>132</v>
      </c>
      <c r="B51" s="81"/>
      <c r="C51" s="81"/>
      <c r="D51" s="84"/>
    </row>
    <row r="52" spans="1:4" ht="14.25">
      <c r="A52" s="159" t="s">
        <v>153</v>
      </c>
      <c r="B52" s="87"/>
      <c r="C52" s="87"/>
      <c r="D52" s="84"/>
    </row>
    <row r="53" spans="1:4" ht="14.25">
      <c r="A53" s="159" t="s">
        <v>154</v>
      </c>
      <c r="B53" s="87" t="s">
        <v>45</v>
      </c>
      <c r="C53" s="87"/>
      <c r="D53" s="84"/>
    </row>
    <row r="54" spans="1:4" ht="14.25">
      <c r="A54" s="159" t="s">
        <v>155</v>
      </c>
      <c r="B54" s="87"/>
      <c r="C54" s="87"/>
      <c r="D54" s="84"/>
    </row>
    <row r="55" spans="1:4" ht="14.25">
      <c r="A55" s="159" t="s">
        <v>136</v>
      </c>
      <c r="B55" s="87">
        <v>22</v>
      </c>
      <c r="C55" s="87">
        <v>40</v>
      </c>
      <c r="D55" s="84">
        <f>(C55-B55)/B55*100</f>
        <v>81.81818181818183</v>
      </c>
    </row>
    <row r="56" spans="1:4" ht="14.25">
      <c r="A56" s="159" t="s">
        <v>156</v>
      </c>
      <c r="B56" s="87">
        <v>139</v>
      </c>
      <c r="C56" s="87">
        <v>284</v>
      </c>
      <c r="D56" s="84">
        <f>(C56-B56)/B56*100</f>
        <v>104.31654676258992</v>
      </c>
    </row>
    <row r="57" spans="1:4" ht="14.25">
      <c r="A57" s="160" t="s">
        <v>157</v>
      </c>
      <c r="B57" s="87">
        <v>109</v>
      </c>
      <c r="C57" s="87">
        <v>115</v>
      </c>
      <c r="D57" s="84">
        <f>(C57-B57)/B57*100</f>
        <v>5.5045871559633035</v>
      </c>
    </row>
    <row r="58" spans="1:4" ht="14.25">
      <c r="A58" s="159" t="s">
        <v>130</v>
      </c>
      <c r="B58" s="87">
        <v>102</v>
      </c>
      <c r="C58" s="87">
        <v>110</v>
      </c>
      <c r="D58" s="84">
        <f>(C58-B58)/B58*100</f>
        <v>7.8431372549019605</v>
      </c>
    </row>
    <row r="59" spans="1:4" ht="14.25">
      <c r="A59" s="159" t="s">
        <v>131</v>
      </c>
      <c r="B59" s="87"/>
      <c r="C59" s="87"/>
      <c r="D59" s="84"/>
    </row>
    <row r="60" spans="1:4" ht="14.25">
      <c r="A60" s="159" t="s">
        <v>132</v>
      </c>
      <c r="B60" s="87"/>
      <c r="C60" s="87"/>
      <c r="D60" s="84"/>
    </row>
    <row r="61" spans="1:4" ht="14.25">
      <c r="A61" s="159" t="s">
        <v>158</v>
      </c>
      <c r="B61" s="87"/>
      <c r="C61" s="87"/>
      <c r="D61" s="84"/>
    </row>
    <row r="62" spans="1:4" ht="14.25">
      <c r="A62" s="159" t="s">
        <v>159</v>
      </c>
      <c r="B62" s="87"/>
      <c r="C62" s="87"/>
      <c r="D62" s="84"/>
    </row>
    <row r="63" spans="1:4" ht="14.25">
      <c r="A63" s="159" t="s">
        <v>160</v>
      </c>
      <c r="B63" s="87"/>
      <c r="C63" s="87"/>
      <c r="D63" s="84"/>
    </row>
    <row r="64" spans="1:4" ht="14.25">
      <c r="A64" s="159" t="s">
        <v>161</v>
      </c>
      <c r="B64" s="87"/>
      <c r="C64" s="87"/>
      <c r="D64" s="84"/>
    </row>
    <row r="65" spans="1:4" ht="14.25">
      <c r="A65" s="159" t="s">
        <v>162</v>
      </c>
      <c r="B65" s="87">
        <v>2</v>
      </c>
      <c r="C65" s="87">
        <v>5</v>
      </c>
      <c r="D65" s="84">
        <f>(C65-B65)/B65*100</f>
        <v>150</v>
      </c>
    </row>
    <row r="66" spans="1:4" ht="14.25">
      <c r="A66" s="159" t="s">
        <v>136</v>
      </c>
      <c r="B66" s="87"/>
      <c r="C66" s="87"/>
      <c r="D66" s="84"/>
    </row>
    <row r="67" spans="1:4" ht="14.25">
      <c r="A67" s="159" t="s">
        <v>163</v>
      </c>
      <c r="B67" s="87">
        <v>5</v>
      </c>
      <c r="C67" s="87"/>
      <c r="D67" s="84">
        <f>(C67-B67)/B67*100</f>
        <v>-100</v>
      </c>
    </row>
    <row r="68" spans="1:4" ht="14.25">
      <c r="A68" s="160" t="s">
        <v>164</v>
      </c>
      <c r="B68" s="87"/>
      <c r="C68" s="87"/>
      <c r="D68" s="84"/>
    </row>
    <row r="69" spans="1:4" ht="14.25">
      <c r="A69" s="159" t="s">
        <v>130</v>
      </c>
      <c r="B69" s="87"/>
      <c r="C69" s="87"/>
      <c r="D69" s="84"/>
    </row>
    <row r="70" spans="1:4" ht="14.25">
      <c r="A70" s="159" t="s">
        <v>131</v>
      </c>
      <c r="B70" s="87"/>
      <c r="C70" s="87"/>
      <c r="D70" s="84"/>
    </row>
    <row r="71" spans="1:4" ht="14.25">
      <c r="A71" s="159" t="s">
        <v>132</v>
      </c>
      <c r="B71" s="87"/>
      <c r="C71" s="87"/>
      <c r="D71" s="84"/>
    </row>
    <row r="72" spans="1:4" ht="14.25">
      <c r="A72" s="159" t="s">
        <v>165</v>
      </c>
      <c r="B72" s="87"/>
      <c r="C72" s="87"/>
      <c r="D72" s="84"/>
    </row>
    <row r="73" spans="1:4" ht="14.25">
      <c r="A73" s="159" t="s">
        <v>166</v>
      </c>
      <c r="B73" s="87"/>
      <c r="C73" s="87"/>
      <c r="D73" s="84"/>
    </row>
    <row r="74" spans="1:4" ht="14.25">
      <c r="A74" s="159" t="s">
        <v>167</v>
      </c>
      <c r="B74" s="87"/>
      <c r="C74" s="87"/>
      <c r="D74" s="84"/>
    </row>
    <row r="75" spans="1:4" ht="14.25">
      <c r="A75" s="159" t="s">
        <v>168</v>
      </c>
      <c r="B75" s="87"/>
      <c r="C75" s="87"/>
      <c r="D75" s="84"/>
    </row>
    <row r="76" spans="1:4" ht="14.25">
      <c r="A76" s="159" t="s">
        <v>169</v>
      </c>
      <c r="B76" s="87"/>
      <c r="C76" s="87"/>
      <c r="D76" s="84"/>
    </row>
    <row r="77" spans="1:4" ht="14.25">
      <c r="A77" s="159" t="s">
        <v>170</v>
      </c>
      <c r="B77" s="87"/>
      <c r="C77" s="87"/>
      <c r="D77" s="84"/>
    </row>
    <row r="78" spans="1:4" ht="14.25">
      <c r="A78" s="159" t="s">
        <v>136</v>
      </c>
      <c r="B78" s="87"/>
      <c r="C78" s="87"/>
      <c r="D78" s="84"/>
    </row>
    <row r="79" spans="1:4" ht="14.25">
      <c r="A79" s="159" t="s">
        <v>171</v>
      </c>
      <c r="B79" s="87"/>
      <c r="C79" s="87"/>
      <c r="D79" s="84"/>
    </row>
    <row r="80" spans="1:4" ht="14.25">
      <c r="A80" s="160" t="s">
        <v>172</v>
      </c>
      <c r="B80" s="87">
        <v>1085</v>
      </c>
      <c r="C80" s="87">
        <v>1258</v>
      </c>
      <c r="D80" s="84">
        <f>(C80-B80)/B80*100</f>
        <v>15.944700460829491</v>
      </c>
    </row>
    <row r="81" spans="1:4" ht="14.25">
      <c r="A81" s="159" t="s">
        <v>130</v>
      </c>
      <c r="B81" s="87">
        <v>1037</v>
      </c>
      <c r="C81" s="87">
        <v>1195</v>
      </c>
      <c r="D81" s="84">
        <f>(C81-B81)/B81*100</f>
        <v>15.23625843780135</v>
      </c>
    </row>
    <row r="82" spans="1:4" ht="14.25">
      <c r="A82" s="159" t="s">
        <v>131</v>
      </c>
      <c r="B82" s="87"/>
      <c r="C82" s="87">
        <v>10</v>
      </c>
      <c r="D82" s="84"/>
    </row>
    <row r="83" spans="1:4" ht="14.25">
      <c r="A83" s="159" t="s">
        <v>132</v>
      </c>
      <c r="B83" s="87"/>
      <c r="C83" s="87"/>
      <c r="D83" s="84"/>
    </row>
    <row r="84" spans="1:4" ht="14.25">
      <c r="A84" s="159" t="s">
        <v>173</v>
      </c>
      <c r="B84" s="87"/>
      <c r="C84" s="87"/>
      <c r="D84" s="84"/>
    </row>
    <row r="85" spans="1:4" ht="14.25">
      <c r="A85" s="159" t="s">
        <v>174</v>
      </c>
      <c r="B85" s="87"/>
      <c r="C85" s="87"/>
      <c r="D85" s="84"/>
    </row>
    <row r="86" spans="1:4" ht="14.25">
      <c r="A86" s="159" t="s">
        <v>175</v>
      </c>
      <c r="B86" s="87"/>
      <c r="C86" s="87"/>
      <c r="D86" s="84"/>
    </row>
    <row r="87" spans="1:4" ht="14.25">
      <c r="A87" s="159" t="s">
        <v>176</v>
      </c>
      <c r="B87" s="87"/>
      <c r="C87" s="87"/>
      <c r="D87" s="84"/>
    </row>
    <row r="88" spans="1:4" ht="14.25">
      <c r="A88" s="159" t="s">
        <v>136</v>
      </c>
      <c r="B88" s="87">
        <v>40</v>
      </c>
      <c r="C88" s="87">
        <v>53</v>
      </c>
      <c r="D88" s="84">
        <f>(C88-B88)/B88*100</f>
        <v>32.5</v>
      </c>
    </row>
    <row r="89" spans="1:4" ht="14.25">
      <c r="A89" s="159" t="s">
        <v>177</v>
      </c>
      <c r="B89" s="87">
        <v>8</v>
      </c>
      <c r="C89" s="87">
        <v>0</v>
      </c>
      <c r="D89" s="84">
        <f>(C89-B89)/B89*100</f>
        <v>-100</v>
      </c>
    </row>
    <row r="90" spans="1:4" ht="14.25">
      <c r="A90" s="160" t="s">
        <v>178</v>
      </c>
      <c r="B90" s="87">
        <v>67</v>
      </c>
      <c r="C90" s="87">
        <v>78</v>
      </c>
      <c r="D90" s="84">
        <f>(C90-B90)/B90*100</f>
        <v>16.417910447761194</v>
      </c>
    </row>
    <row r="91" spans="1:4" ht="14.25">
      <c r="A91" s="159" t="s">
        <v>130</v>
      </c>
      <c r="B91" s="87">
        <v>67</v>
      </c>
      <c r="C91" s="87">
        <v>77</v>
      </c>
      <c r="D91" s="84">
        <f>(C91-B91)/B91*100</f>
        <v>14.925373134328357</v>
      </c>
    </row>
    <row r="92" spans="1:4" ht="14.25">
      <c r="A92" s="159" t="s">
        <v>131</v>
      </c>
      <c r="B92" s="87"/>
      <c r="C92" s="87">
        <v>1</v>
      </c>
      <c r="D92" s="84"/>
    </row>
    <row r="93" spans="1:4" ht="14.25">
      <c r="A93" s="159" t="s">
        <v>132</v>
      </c>
      <c r="B93" s="87"/>
      <c r="C93" s="87"/>
      <c r="D93" s="84"/>
    </row>
    <row r="94" spans="1:4" ht="14.25">
      <c r="A94" s="159" t="s">
        <v>179</v>
      </c>
      <c r="B94" s="87"/>
      <c r="C94" s="87"/>
      <c r="D94" s="84"/>
    </row>
    <row r="95" spans="1:4" ht="14.25">
      <c r="A95" s="159" t="s">
        <v>180</v>
      </c>
      <c r="B95" s="87"/>
      <c r="C95" s="87"/>
      <c r="D95" s="84"/>
    </row>
    <row r="96" spans="1:4" ht="14.25">
      <c r="A96" s="159" t="s">
        <v>181</v>
      </c>
      <c r="B96" s="87"/>
      <c r="C96" s="87"/>
      <c r="D96" s="84"/>
    </row>
    <row r="97" spans="1:4" ht="14.25">
      <c r="A97" s="159" t="s">
        <v>182</v>
      </c>
      <c r="B97" s="87"/>
      <c r="C97" s="87"/>
      <c r="D97" s="84"/>
    </row>
    <row r="98" spans="1:4" ht="14.25">
      <c r="A98" s="159" t="s">
        <v>183</v>
      </c>
      <c r="B98" s="87"/>
      <c r="C98" s="87"/>
      <c r="D98" s="84"/>
    </row>
    <row r="99" spans="1:4" ht="14.25">
      <c r="A99" s="159" t="s">
        <v>184</v>
      </c>
      <c r="B99" s="87"/>
      <c r="C99" s="87"/>
      <c r="D99" s="84"/>
    </row>
    <row r="100" spans="1:4" ht="14.25">
      <c r="A100" s="159" t="s">
        <v>176</v>
      </c>
      <c r="B100" s="87"/>
      <c r="C100" s="87"/>
      <c r="D100" s="84"/>
    </row>
    <row r="101" spans="1:4" ht="14.25">
      <c r="A101" s="159" t="s">
        <v>136</v>
      </c>
      <c r="B101" s="87"/>
      <c r="C101" s="87"/>
      <c r="D101" s="84"/>
    </row>
    <row r="102" spans="1:4" ht="14.25">
      <c r="A102" s="159" t="s">
        <v>185</v>
      </c>
      <c r="B102" s="87"/>
      <c r="C102" s="87"/>
      <c r="D102" s="84"/>
    </row>
    <row r="103" spans="1:4" ht="14.25">
      <c r="A103" s="160" t="s">
        <v>186</v>
      </c>
      <c r="B103" s="87">
        <v>261</v>
      </c>
      <c r="C103" s="87">
        <v>290</v>
      </c>
      <c r="D103" s="84">
        <f>(C103-B103)/B103*100</f>
        <v>11.11111111111111</v>
      </c>
    </row>
    <row r="104" spans="1:4" ht="14.25">
      <c r="A104" s="159" t="s">
        <v>130</v>
      </c>
      <c r="B104" s="87">
        <v>126</v>
      </c>
      <c r="C104" s="87">
        <v>279</v>
      </c>
      <c r="D104" s="84">
        <f>(C104-B104)/B104*100</f>
        <v>121.42857142857142</v>
      </c>
    </row>
    <row r="105" spans="1:4" ht="14.25">
      <c r="A105" s="159" t="s">
        <v>131</v>
      </c>
      <c r="B105" s="87"/>
      <c r="C105" s="87"/>
      <c r="D105" s="84"/>
    </row>
    <row r="106" spans="1:4" ht="14.25">
      <c r="A106" s="159" t="s">
        <v>132</v>
      </c>
      <c r="B106" s="87"/>
      <c r="C106" s="87"/>
      <c r="D106" s="84"/>
    </row>
    <row r="107" spans="1:4" ht="14.25">
      <c r="A107" s="159" t="s">
        <v>187</v>
      </c>
      <c r="B107" s="87">
        <v>125</v>
      </c>
      <c r="C107" s="87">
        <v>1</v>
      </c>
      <c r="D107" s="84">
        <f>(C107-B107)/B107*100</f>
        <v>-99.2</v>
      </c>
    </row>
    <row r="108" spans="1:4" ht="14.25">
      <c r="A108" s="159" t="s">
        <v>136</v>
      </c>
      <c r="B108" s="87"/>
      <c r="C108" s="87"/>
      <c r="D108" s="84"/>
    </row>
    <row r="109" spans="1:4" ht="14.25">
      <c r="A109" s="159" t="s">
        <v>188</v>
      </c>
      <c r="B109" s="87">
        <v>10</v>
      </c>
      <c r="C109" s="87">
        <v>10</v>
      </c>
      <c r="D109" s="84">
        <f>(C109-B109)/B109*100</f>
        <v>0</v>
      </c>
    </row>
    <row r="110" spans="1:4" ht="14.25">
      <c r="A110" s="160" t="s">
        <v>189</v>
      </c>
      <c r="B110" s="87">
        <v>2</v>
      </c>
      <c r="C110" s="87">
        <v>1</v>
      </c>
      <c r="D110" s="84">
        <f>(C110-B110)/B110*100</f>
        <v>-50</v>
      </c>
    </row>
    <row r="111" spans="1:4" ht="14.25">
      <c r="A111" s="159" t="s">
        <v>130</v>
      </c>
      <c r="B111" s="87"/>
      <c r="C111" s="87"/>
      <c r="D111" s="84"/>
    </row>
    <row r="112" spans="1:4" ht="14.25">
      <c r="A112" s="159" t="s">
        <v>131</v>
      </c>
      <c r="B112" s="87"/>
      <c r="C112" s="87"/>
      <c r="D112" s="84"/>
    </row>
    <row r="113" spans="1:4" ht="14.25">
      <c r="A113" s="159" t="s">
        <v>132</v>
      </c>
      <c r="B113" s="87"/>
      <c r="C113" s="87"/>
      <c r="D113" s="84"/>
    </row>
    <row r="114" spans="1:4" ht="14.25">
      <c r="A114" s="159" t="s">
        <v>190</v>
      </c>
      <c r="B114" s="87"/>
      <c r="C114" s="87">
        <v>1</v>
      </c>
      <c r="D114" s="84"/>
    </row>
    <row r="115" spans="1:4" ht="14.25">
      <c r="A115" s="159" t="s">
        <v>136</v>
      </c>
      <c r="B115" s="87"/>
      <c r="C115" s="87"/>
      <c r="D115" s="84"/>
    </row>
    <row r="116" spans="1:4" ht="14.25">
      <c r="A116" s="159" t="s">
        <v>191</v>
      </c>
      <c r="B116" s="87">
        <v>2</v>
      </c>
      <c r="C116" s="87"/>
      <c r="D116" s="84">
        <f>(C116-B116)/B116*100</f>
        <v>-100</v>
      </c>
    </row>
    <row r="117" spans="1:4" ht="14.25">
      <c r="A117" s="160" t="s">
        <v>192</v>
      </c>
      <c r="B117" s="87">
        <v>1</v>
      </c>
      <c r="C117" s="87">
        <v>1</v>
      </c>
      <c r="D117" s="84">
        <f>(C117-B117)/B117*100</f>
        <v>0</v>
      </c>
    </row>
    <row r="118" spans="1:4" ht="14.25">
      <c r="A118" s="159" t="s">
        <v>130</v>
      </c>
      <c r="B118" s="87"/>
      <c r="C118" s="87"/>
      <c r="D118" s="84"/>
    </row>
    <row r="119" spans="1:4" ht="14.25">
      <c r="A119" s="159" t="s">
        <v>131</v>
      </c>
      <c r="B119" s="87"/>
      <c r="C119" s="87"/>
      <c r="D119" s="84"/>
    </row>
    <row r="120" spans="1:4" ht="14.25">
      <c r="A120" s="159" t="s">
        <v>132</v>
      </c>
      <c r="B120" s="87"/>
      <c r="C120" s="87"/>
      <c r="D120" s="84"/>
    </row>
    <row r="121" spans="1:4" ht="14.25">
      <c r="A121" s="159" t="s">
        <v>193</v>
      </c>
      <c r="B121" s="87"/>
      <c r="C121" s="87"/>
      <c r="D121" s="84"/>
    </row>
    <row r="122" spans="1:4" ht="14.25">
      <c r="A122" s="159" t="s">
        <v>194</v>
      </c>
      <c r="B122" s="87"/>
      <c r="C122" s="87"/>
      <c r="D122" s="84"/>
    </row>
    <row r="123" spans="1:4" ht="14.25">
      <c r="A123" s="159" t="s">
        <v>195</v>
      </c>
      <c r="B123" s="87">
        <v>1</v>
      </c>
      <c r="C123" s="87"/>
      <c r="D123" s="84">
        <f>(C123-B123)/B123*100</f>
        <v>-100</v>
      </c>
    </row>
    <row r="124" spans="1:4" ht="14.25">
      <c r="A124" s="159" t="s">
        <v>136</v>
      </c>
      <c r="B124" s="87"/>
      <c r="C124" s="87"/>
      <c r="D124" s="84"/>
    </row>
    <row r="125" spans="1:4" ht="14.25">
      <c r="A125" s="159" t="s">
        <v>196</v>
      </c>
      <c r="B125" s="87"/>
      <c r="C125" s="87">
        <v>1</v>
      </c>
      <c r="D125" s="84"/>
    </row>
    <row r="126" spans="1:4" ht="14.25">
      <c r="A126" s="160" t="s">
        <v>197</v>
      </c>
      <c r="B126" s="87">
        <v>275</v>
      </c>
      <c r="C126" s="87">
        <v>114</v>
      </c>
      <c r="D126" s="84">
        <f>(C126-B126)/B126*100</f>
        <v>-58.54545454545455</v>
      </c>
    </row>
    <row r="127" spans="1:4" ht="14.25">
      <c r="A127" s="159" t="s">
        <v>130</v>
      </c>
      <c r="B127" s="87">
        <v>90</v>
      </c>
      <c r="C127" s="87">
        <v>108</v>
      </c>
      <c r="D127" s="84">
        <f>(C127-B127)/B127*100</f>
        <v>20</v>
      </c>
    </row>
    <row r="128" spans="1:4" ht="14.25">
      <c r="A128" s="159" t="s">
        <v>131</v>
      </c>
      <c r="B128" s="87"/>
      <c r="C128" s="87"/>
      <c r="D128" s="84"/>
    </row>
    <row r="129" spans="1:4" ht="14.25">
      <c r="A129" s="159" t="s">
        <v>132</v>
      </c>
      <c r="B129" s="87"/>
      <c r="C129" s="87"/>
      <c r="D129" s="84"/>
    </row>
    <row r="130" spans="1:4" ht="14.25">
      <c r="A130" s="159" t="s">
        <v>198</v>
      </c>
      <c r="B130" s="87">
        <v>184</v>
      </c>
      <c r="C130" s="87">
        <v>6</v>
      </c>
      <c r="D130" s="84">
        <f>(C130-B130)/B130*100</f>
        <v>-96.73913043478261</v>
      </c>
    </row>
    <row r="131" spans="1:4" ht="14.25">
      <c r="A131" s="159" t="s">
        <v>199</v>
      </c>
      <c r="B131" s="87"/>
      <c r="C131" s="87"/>
      <c r="D131" s="84"/>
    </row>
    <row r="132" spans="1:4" ht="14.25">
      <c r="A132" s="160" t="s">
        <v>200</v>
      </c>
      <c r="B132" s="87">
        <v>73</v>
      </c>
      <c r="C132" s="87">
        <v>86</v>
      </c>
      <c r="D132" s="84">
        <f>(C132-B132)/B132*100</f>
        <v>17.80821917808219</v>
      </c>
    </row>
    <row r="133" spans="1:4" ht="14.25">
      <c r="A133" s="159" t="s">
        <v>130</v>
      </c>
      <c r="B133" s="87">
        <v>69</v>
      </c>
      <c r="C133" s="87">
        <v>85</v>
      </c>
      <c r="D133" s="84">
        <f>(C133-B133)/B133*100</f>
        <v>23.18840579710145</v>
      </c>
    </row>
    <row r="134" spans="1:4" ht="14.25">
      <c r="A134" s="159" t="s">
        <v>131</v>
      </c>
      <c r="B134" s="87"/>
      <c r="C134" s="87">
        <v>1</v>
      </c>
      <c r="D134" s="84"/>
    </row>
    <row r="135" spans="1:4" ht="14.25">
      <c r="A135" s="159" t="s">
        <v>132</v>
      </c>
      <c r="B135" s="87"/>
      <c r="C135" s="87"/>
      <c r="D135" s="84"/>
    </row>
    <row r="136" spans="1:4" ht="14.25">
      <c r="A136" s="159" t="s">
        <v>135</v>
      </c>
      <c r="B136" s="87"/>
      <c r="C136" s="87"/>
      <c r="D136" s="84"/>
    </row>
    <row r="137" spans="1:4" ht="14.25">
      <c r="A137" s="159" t="s">
        <v>136</v>
      </c>
      <c r="B137" s="87"/>
      <c r="C137" s="87"/>
      <c r="D137" s="84"/>
    </row>
    <row r="138" spans="1:4" ht="14.25">
      <c r="A138" s="159" t="s">
        <v>201</v>
      </c>
      <c r="B138" s="87">
        <v>4</v>
      </c>
      <c r="C138" s="87"/>
      <c r="D138" s="84">
        <f>(C138-B138)/B138*100</f>
        <v>-100</v>
      </c>
    </row>
    <row r="139" spans="1:4" ht="14.25">
      <c r="A139" s="160" t="s">
        <v>202</v>
      </c>
      <c r="B139" s="87">
        <v>539</v>
      </c>
      <c r="C139" s="87">
        <v>693</v>
      </c>
      <c r="D139" s="84">
        <f>(C139-B139)/B139*100</f>
        <v>28.57142857142857</v>
      </c>
    </row>
    <row r="140" spans="1:4" ht="14.25">
      <c r="A140" s="159" t="s">
        <v>130</v>
      </c>
      <c r="B140" s="87">
        <v>339</v>
      </c>
      <c r="C140" s="87">
        <v>375</v>
      </c>
      <c r="D140" s="84">
        <f>(C140-B140)/B140*100</f>
        <v>10.619469026548673</v>
      </c>
    </row>
    <row r="141" spans="1:4" ht="14.25">
      <c r="A141" s="159" t="s">
        <v>131</v>
      </c>
      <c r="B141" s="87"/>
      <c r="C141" s="87">
        <v>13</v>
      </c>
      <c r="D141" s="84"/>
    </row>
    <row r="142" spans="1:4" ht="14.25">
      <c r="A142" s="159" t="s">
        <v>132</v>
      </c>
      <c r="B142" s="87"/>
      <c r="C142" s="87"/>
      <c r="D142" s="84"/>
    </row>
    <row r="143" spans="1:4" ht="14.25">
      <c r="A143" s="159" t="s">
        <v>203</v>
      </c>
      <c r="B143" s="87"/>
      <c r="C143" s="87"/>
      <c r="D143" s="84"/>
    </row>
    <row r="144" spans="1:4" ht="14.25">
      <c r="A144" s="159" t="s">
        <v>204</v>
      </c>
      <c r="B144" s="87"/>
      <c r="C144" s="87"/>
      <c r="D144" s="84"/>
    </row>
    <row r="145" spans="1:4" ht="14.25">
      <c r="A145" s="159" t="s">
        <v>136</v>
      </c>
      <c r="B145" s="87">
        <v>41</v>
      </c>
      <c r="C145" s="87">
        <v>83</v>
      </c>
      <c r="D145" s="84">
        <f>(C145-B145)/B145*100</f>
        <v>102.4390243902439</v>
      </c>
    </row>
    <row r="146" spans="1:4" ht="14.25">
      <c r="A146" s="159" t="s">
        <v>205</v>
      </c>
      <c r="B146" s="87">
        <v>159</v>
      </c>
      <c r="C146" s="87">
        <v>222</v>
      </c>
      <c r="D146" s="84">
        <f>(C146-B146)/B146*100</f>
        <v>39.62264150943396</v>
      </c>
    </row>
    <row r="147" spans="1:4" ht="14.25">
      <c r="A147" s="161" t="s">
        <v>206</v>
      </c>
      <c r="B147" s="87">
        <v>2070</v>
      </c>
      <c r="C147" s="87">
        <v>2527</v>
      </c>
      <c r="D147" s="84">
        <f>(C147-B147)/B147*100</f>
        <v>22.07729468599034</v>
      </c>
    </row>
    <row r="148" spans="1:4" ht="14.25">
      <c r="A148" s="162" t="s">
        <v>130</v>
      </c>
      <c r="B148" s="87">
        <v>2003</v>
      </c>
      <c r="C148" s="87">
        <v>2224</v>
      </c>
      <c r="D148" s="84">
        <f aca="true" t="shared" si="0" ref="D148:D171">(C148-B148)/B148*100</f>
        <v>11.033449825262107</v>
      </c>
    </row>
    <row r="149" spans="1:4" ht="14.25">
      <c r="A149" s="162" t="s">
        <v>131</v>
      </c>
      <c r="B149" s="87">
        <v>0</v>
      </c>
      <c r="C149" s="87">
        <v>19</v>
      </c>
      <c r="D149" s="84"/>
    </row>
    <row r="150" spans="1:4" ht="14.25">
      <c r="A150" s="162" t="s">
        <v>136</v>
      </c>
      <c r="B150" s="87">
        <v>7</v>
      </c>
      <c r="C150" s="87">
        <v>25</v>
      </c>
      <c r="D150" s="84">
        <f t="shared" si="0"/>
        <v>257.14285714285717</v>
      </c>
    </row>
    <row r="151" spans="1:4" ht="14.25">
      <c r="A151" s="162" t="s">
        <v>207</v>
      </c>
      <c r="B151" s="87">
        <v>61</v>
      </c>
      <c r="C151" s="87">
        <v>259</v>
      </c>
      <c r="D151" s="84">
        <f t="shared" si="0"/>
        <v>324.59016393442624</v>
      </c>
    </row>
    <row r="152" spans="1:4" ht="14.25">
      <c r="A152" s="161" t="s">
        <v>208</v>
      </c>
      <c r="B152" s="87">
        <v>1044</v>
      </c>
      <c r="C152" s="87">
        <v>1109</v>
      </c>
      <c r="D152" s="84">
        <f t="shared" si="0"/>
        <v>6.226053639846743</v>
      </c>
    </row>
    <row r="153" spans="1:4" ht="14.25">
      <c r="A153" s="162" t="s">
        <v>130</v>
      </c>
      <c r="B153" s="87">
        <v>176</v>
      </c>
      <c r="C153" s="87">
        <v>241</v>
      </c>
      <c r="D153" s="84">
        <f t="shared" si="0"/>
        <v>36.93181818181818</v>
      </c>
    </row>
    <row r="154" spans="1:4" ht="14.25">
      <c r="A154" s="162" t="s">
        <v>136</v>
      </c>
      <c r="B154" s="87">
        <v>16</v>
      </c>
      <c r="C154" s="87">
        <v>126</v>
      </c>
      <c r="D154" s="84">
        <f t="shared" si="0"/>
        <v>687.5</v>
      </c>
    </row>
    <row r="155" spans="1:4" ht="14.25">
      <c r="A155" s="162" t="s">
        <v>209</v>
      </c>
      <c r="B155" s="87">
        <v>852</v>
      </c>
      <c r="C155" s="87">
        <v>742</v>
      </c>
      <c r="D155" s="84">
        <f t="shared" si="0"/>
        <v>-12.910798122065728</v>
      </c>
    </row>
    <row r="156" spans="1:4" ht="14.25">
      <c r="A156" s="161" t="s">
        <v>210</v>
      </c>
      <c r="B156" s="87">
        <v>390</v>
      </c>
      <c r="C156" s="87">
        <v>486</v>
      </c>
      <c r="D156" s="84">
        <f t="shared" si="0"/>
        <v>24.615384615384617</v>
      </c>
    </row>
    <row r="157" spans="1:4" ht="14.25">
      <c r="A157" s="162" t="s">
        <v>130</v>
      </c>
      <c r="B157" s="87">
        <v>263</v>
      </c>
      <c r="C157" s="87">
        <v>223</v>
      </c>
      <c r="D157" s="84">
        <f t="shared" si="0"/>
        <v>-15.209125475285171</v>
      </c>
    </row>
    <row r="158" spans="1:4" ht="14.25">
      <c r="A158" s="162" t="s">
        <v>136</v>
      </c>
      <c r="B158" s="87">
        <v>104</v>
      </c>
      <c r="C158" s="87">
        <v>135</v>
      </c>
      <c r="D158" s="84">
        <f t="shared" si="0"/>
        <v>29.807692307692307</v>
      </c>
    </row>
    <row r="159" spans="1:4" ht="14.25">
      <c r="A159" s="162" t="s">
        <v>211</v>
      </c>
      <c r="B159" s="87">
        <v>23</v>
      </c>
      <c r="C159" s="87">
        <v>128</v>
      </c>
      <c r="D159" s="84">
        <f t="shared" si="0"/>
        <v>456.52173913043475</v>
      </c>
    </row>
    <row r="160" spans="1:4" ht="14.25">
      <c r="A160" s="161" t="s">
        <v>212</v>
      </c>
      <c r="B160" s="87">
        <v>155</v>
      </c>
      <c r="C160" s="87">
        <v>146</v>
      </c>
      <c r="D160" s="84">
        <f t="shared" si="0"/>
        <v>-5.806451612903226</v>
      </c>
    </row>
    <row r="161" spans="1:4" ht="14.25">
      <c r="A161" s="162" t="s">
        <v>130</v>
      </c>
      <c r="B161" s="87">
        <v>146</v>
      </c>
      <c r="C161" s="87">
        <v>134</v>
      </c>
      <c r="D161" s="84">
        <f t="shared" si="0"/>
        <v>-8.21917808219178</v>
      </c>
    </row>
    <row r="162" spans="1:4" ht="14.25">
      <c r="A162" s="162" t="s">
        <v>213</v>
      </c>
      <c r="B162" s="87">
        <v>10</v>
      </c>
      <c r="C162" s="87">
        <v>12</v>
      </c>
      <c r="D162" s="84">
        <f t="shared" si="0"/>
        <v>20</v>
      </c>
    </row>
    <row r="163" spans="1:4" ht="14.25">
      <c r="A163" s="161" t="s">
        <v>214</v>
      </c>
      <c r="B163" s="87">
        <v>406</v>
      </c>
      <c r="C163" s="87">
        <v>468</v>
      </c>
      <c r="D163" s="84">
        <f t="shared" si="0"/>
        <v>15.270935960591133</v>
      </c>
    </row>
    <row r="164" spans="1:4" ht="14.25">
      <c r="A164" s="162" t="s">
        <v>130</v>
      </c>
      <c r="B164" s="87">
        <v>275</v>
      </c>
      <c r="C164" s="87">
        <v>312</v>
      </c>
      <c r="D164" s="84">
        <f t="shared" si="0"/>
        <v>13.454545454545455</v>
      </c>
    </row>
    <row r="165" spans="1:4" ht="14.25">
      <c r="A165" s="162" t="s">
        <v>214</v>
      </c>
      <c r="B165" s="87">
        <v>131</v>
      </c>
      <c r="C165" s="87">
        <v>156</v>
      </c>
      <c r="D165" s="84">
        <f t="shared" si="0"/>
        <v>19.083969465648856</v>
      </c>
    </row>
    <row r="166" spans="1:4" ht="14.25">
      <c r="A166" s="161" t="s">
        <v>215</v>
      </c>
      <c r="B166" s="87">
        <v>37489</v>
      </c>
      <c r="C166" s="87">
        <v>4180</v>
      </c>
      <c r="D166" s="84">
        <f t="shared" si="0"/>
        <v>-88.85006268505428</v>
      </c>
    </row>
    <row r="167" spans="1:4" ht="14.25">
      <c r="A167" s="162" t="s">
        <v>215</v>
      </c>
      <c r="B167" s="87">
        <v>37489</v>
      </c>
      <c r="C167" s="87">
        <v>4180</v>
      </c>
      <c r="D167" s="84">
        <f t="shared" si="0"/>
        <v>-88.85006268505428</v>
      </c>
    </row>
    <row r="168" spans="1:4" ht="14.25">
      <c r="A168" s="163" t="s">
        <v>216</v>
      </c>
      <c r="B168" s="87"/>
      <c r="C168" s="87"/>
      <c r="D168" s="84"/>
    </row>
    <row r="169" spans="1:4" ht="14.25">
      <c r="A169" s="163" t="s">
        <v>217</v>
      </c>
      <c r="B169" s="87"/>
      <c r="C169" s="87">
        <v>117</v>
      </c>
      <c r="D169" s="84"/>
    </row>
    <row r="170" spans="1:4" ht="14.25">
      <c r="A170" s="163" t="s">
        <v>218</v>
      </c>
      <c r="B170" s="81">
        <v>8104</v>
      </c>
      <c r="C170" s="81">
        <v>8853</v>
      </c>
      <c r="D170" s="84">
        <f t="shared" si="0"/>
        <v>9.242349457058243</v>
      </c>
    </row>
    <row r="171" spans="1:4" ht="14.25">
      <c r="A171" s="163" t="s">
        <v>219</v>
      </c>
      <c r="B171" s="144">
        <v>65703</v>
      </c>
      <c r="C171" s="144">
        <v>74019</v>
      </c>
      <c r="D171" s="84">
        <f t="shared" si="0"/>
        <v>12.656956303365144</v>
      </c>
    </row>
    <row r="172" spans="1:4" ht="14.25">
      <c r="A172" s="160" t="s">
        <v>220</v>
      </c>
      <c r="B172" s="87">
        <v>339</v>
      </c>
      <c r="C172" s="87">
        <v>554</v>
      </c>
      <c r="D172" s="84">
        <f aca="true" t="shared" si="1" ref="D172:D188">(C172-B172)/B172*100</f>
        <v>63.421828908554566</v>
      </c>
    </row>
    <row r="173" spans="1:4" ht="14.25">
      <c r="A173" s="159" t="s">
        <v>130</v>
      </c>
      <c r="B173" s="87">
        <v>319</v>
      </c>
      <c r="C173" s="87">
        <v>347</v>
      </c>
      <c r="D173" s="84">
        <f t="shared" si="1"/>
        <v>8.77742946708464</v>
      </c>
    </row>
    <row r="174" spans="1:4" ht="14.25">
      <c r="A174" s="159" t="s">
        <v>131</v>
      </c>
      <c r="B174" s="87"/>
      <c r="C174" s="87">
        <v>207</v>
      </c>
      <c r="D174" s="84"/>
    </row>
    <row r="175" spans="1:4" ht="14.25">
      <c r="A175" s="159" t="s">
        <v>132</v>
      </c>
      <c r="B175" s="87"/>
      <c r="C175" s="87"/>
      <c r="D175" s="84"/>
    </row>
    <row r="176" spans="1:4" ht="14.25">
      <c r="A176" s="159" t="s">
        <v>221</v>
      </c>
      <c r="B176" s="87">
        <v>20</v>
      </c>
      <c r="C176" s="87"/>
      <c r="D176" s="84">
        <f t="shared" si="1"/>
        <v>-100</v>
      </c>
    </row>
    <row r="177" spans="1:4" ht="14.25">
      <c r="A177" s="160" t="s">
        <v>222</v>
      </c>
      <c r="B177" s="87">
        <v>59149</v>
      </c>
      <c r="C177" s="87">
        <v>67440</v>
      </c>
      <c r="D177" s="84">
        <f t="shared" si="1"/>
        <v>14.017143146967829</v>
      </c>
    </row>
    <row r="178" spans="1:4" ht="14.25">
      <c r="A178" s="159" t="s">
        <v>223</v>
      </c>
      <c r="B178" s="87">
        <v>1472</v>
      </c>
      <c r="C178" s="87">
        <v>1607</v>
      </c>
      <c r="D178" s="84">
        <f t="shared" si="1"/>
        <v>9.171195652173914</v>
      </c>
    </row>
    <row r="179" spans="1:4" ht="14.25">
      <c r="A179" s="159" t="s">
        <v>224</v>
      </c>
      <c r="B179" s="87">
        <v>34788</v>
      </c>
      <c r="C179" s="87">
        <v>38136</v>
      </c>
      <c r="D179" s="84">
        <f t="shared" si="1"/>
        <v>9.624008278716799</v>
      </c>
    </row>
    <row r="180" spans="1:4" ht="14.25">
      <c r="A180" s="159" t="s">
        <v>225</v>
      </c>
      <c r="B180" s="87">
        <v>17215</v>
      </c>
      <c r="C180" s="87">
        <v>22008</v>
      </c>
      <c r="D180" s="84">
        <f t="shared" si="1"/>
        <v>27.84199825733372</v>
      </c>
    </row>
    <row r="181" spans="1:4" ht="14.25">
      <c r="A181" s="159" t="s">
        <v>226</v>
      </c>
      <c r="B181" s="87">
        <v>4505</v>
      </c>
      <c r="C181" s="87">
        <v>4937</v>
      </c>
      <c r="D181" s="84">
        <f t="shared" si="1"/>
        <v>9.589345172031075</v>
      </c>
    </row>
    <row r="182" spans="1:4" ht="14.25">
      <c r="A182" s="159" t="s">
        <v>227</v>
      </c>
      <c r="B182" s="87">
        <v>7</v>
      </c>
      <c r="C182" s="87"/>
      <c r="D182" s="84">
        <f t="shared" si="1"/>
        <v>-100</v>
      </c>
    </row>
    <row r="183" spans="1:4" ht="14.25">
      <c r="A183" s="159" t="s">
        <v>228</v>
      </c>
      <c r="B183" s="87"/>
      <c r="C183" s="87"/>
      <c r="D183" s="84"/>
    </row>
    <row r="184" spans="1:4" ht="14.25">
      <c r="A184" s="159" t="s">
        <v>229</v>
      </c>
      <c r="B184" s="87"/>
      <c r="C184" s="87"/>
      <c r="D184" s="84"/>
    </row>
    <row r="185" spans="1:4" ht="14.25">
      <c r="A185" s="159" t="s">
        <v>230</v>
      </c>
      <c r="B185" s="87">
        <v>1162</v>
      </c>
      <c r="C185" s="87">
        <v>752</v>
      </c>
      <c r="D185" s="84">
        <f t="shared" si="1"/>
        <v>-35.28399311531842</v>
      </c>
    </row>
    <row r="186" spans="1:4" ht="14.25">
      <c r="A186" s="160" t="s">
        <v>231</v>
      </c>
      <c r="B186" s="87">
        <v>3804</v>
      </c>
      <c r="C186" s="87">
        <v>3526</v>
      </c>
      <c r="D186" s="84">
        <f t="shared" si="1"/>
        <v>-7.308096740273397</v>
      </c>
    </row>
    <row r="187" spans="1:4" ht="14.25">
      <c r="A187" s="159" t="s">
        <v>232</v>
      </c>
      <c r="B187" s="87"/>
      <c r="C187" s="87"/>
      <c r="D187" s="84"/>
    </row>
    <row r="188" spans="1:4" ht="14.25">
      <c r="A188" s="159" t="s">
        <v>233</v>
      </c>
      <c r="B188" s="87">
        <v>214</v>
      </c>
      <c r="C188" s="87"/>
      <c r="D188" s="84">
        <f t="shared" si="1"/>
        <v>-100</v>
      </c>
    </row>
    <row r="189" spans="1:4" ht="14.25">
      <c r="A189" s="159" t="s">
        <v>234</v>
      </c>
      <c r="B189" s="87"/>
      <c r="C189" s="87"/>
      <c r="D189" s="84"/>
    </row>
    <row r="190" spans="1:4" ht="14.25">
      <c r="A190" s="159" t="s">
        <v>235</v>
      </c>
      <c r="B190" s="87">
        <v>3590</v>
      </c>
      <c r="C190" s="87">
        <v>3526</v>
      </c>
      <c r="D190" s="84">
        <f>(C190-B190)/B190*100</f>
        <v>-1.7827298050139277</v>
      </c>
    </row>
    <row r="191" spans="1:4" ht="14.25">
      <c r="A191" s="159" t="s">
        <v>236</v>
      </c>
      <c r="C191" s="87"/>
      <c r="D191" s="84"/>
    </row>
    <row r="192" spans="1:4" ht="14.25">
      <c r="A192" s="159" t="s">
        <v>237</v>
      </c>
      <c r="B192" s="87"/>
      <c r="C192" s="87"/>
      <c r="D192" s="84"/>
    </row>
    <row r="193" spans="1:4" ht="14.25">
      <c r="A193" s="160" t="s">
        <v>238</v>
      </c>
      <c r="B193" s="87"/>
      <c r="C193" s="87"/>
      <c r="D193" s="84"/>
    </row>
    <row r="194" spans="1:4" ht="14.25">
      <c r="A194" s="159" t="s">
        <v>239</v>
      </c>
      <c r="B194" s="87"/>
      <c r="C194" s="87"/>
      <c r="D194" s="84"/>
    </row>
    <row r="195" spans="1:4" ht="14.25">
      <c r="A195" s="159" t="s">
        <v>240</v>
      </c>
      <c r="B195" s="87"/>
      <c r="C195" s="87"/>
      <c r="D195" s="84"/>
    </row>
    <row r="196" spans="1:4" ht="14.25">
      <c r="A196" s="159" t="s">
        <v>241</v>
      </c>
      <c r="B196" s="87"/>
      <c r="C196" s="87"/>
      <c r="D196" s="84"/>
    </row>
    <row r="197" spans="1:4" ht="14.25">
      <c r="A197" s="159" t="s">
        <v>242</v>
      </c>
      <c r="B197" s="87"/>
      <c r="C197" s="87"/>
      <c r="D197" s="84"/>
    </row>
    <row r="198" spans="1:4" ht="14.25">
      <c r="A198" s="159" t="s">
        <v>243</v>
      </c>
      <c r="B198" s="87"/>
      <c r="C198" s="87"/>
      <c r="D198" s="84"/>
    </row>
    <row r="199" spans="1:4" ht="14.25">
      <c r="A199" s="160" t="s">
        <v>244</v>
      </c>
      <c r="B199" s="87"/>
      <c r="C199" s="87"/>
      <c r="D199" s="84"/>
    </row>
    <row r="200" spans="1:4" ht="14.25">
      <c r="A200" s="159" t="s">
        <v>245</v>
      </c>
      <c r="B200" s="87"/>
      <c r="C200" s="87"/>
      <c r="D200" s="84"/>
    </row>
    <row r="201" spans="1:4" ht="14.25">
      <c r="A201" s="159" t="s">
        <v>246</v>
      </c>
      <c r="B201" s="87"/>
      <c r="C201" s="87"/>
      <c r="D201" s="84"/>
    </row>
    <row r="202" spans="1:4" ht="14.25">
      <c r="A202" s="159" t="s">
        <v>247</v>
      </c>
      <c r="B202" s="87"/>
      <c r="C202" s="87"/>
      <c r="D202" s="84"/>
    </row>
    <row r="203" spans="1:4" ht="14.25">
      <c r="A203" s="160" t="s">
        <v>248</v>
      </c>
      <c r="B203" s="87"/>
      <c r="C203" s="87"/>
      <c r="D203" s="84"/>
    </row>
    <row r="204" spans="1:4" ht="14.25">
      <c r="A204" s="159" t="s">
        <v>249</v>
      </c>
      <c r="B204" s="87"/>
      <c r="C204" s="87"/>
      <c r="D204" s="84"/>
    </row>
    <row r="205" spans="1:4" ht="14.25">
      <c r="A205" s="159" t="s">
        <v>250</v>
      </c>
      <c r="B205" s="87"/>
      <c r="C205" s="87"/>
      <c r="D205" s="84"/>
    </row>
    <row r="206" spans="1:4" ht="14.25">
      <c r="A206" s="159" t="s">
        <v>251</v>
      </c>
      <c r="B206" s="87"/>
      <c r="C206" s="87"/>
      <c r="D206" s="84"/>
    </row>
    <row r="207" spans="1:4" ht="14.25">
      <c r="A207" s="160" t="s">
        <v>252</v>
      </c>
      <c r="B207" s="87">
        <v>439</v>
      </c>
      <c r="C207" s="87">
        <v>515</v>
      </c>
      <c r="D207" s="84">
        <f>(C207-B207)/B207*100</f>
        <v>17.312072892938495</v>
      </c>
    </row>
    <row r="208" spans="1:4" ht="14.25">
      <c r="A208" s="159" t="s">
        <v>253</v>
      </c>
      <c r="B208" s="87">
        <v>439</v>
      </c>
      <c r="C208" s="87">
        <v>515</v>
      </c>
      <c r="D208" s="84">
        <f>(C208-B208)/B208*100</f>
        <v>17.312072892938495</v>
      </c>
    </row>
    <row r="209" spans="1:4" ht="14.25">
      <c r="A209" s="159" t="s">
        <v>254</v>
      </c>
      <c r="B209" s="87"/>
      <c r="C209" s="87"/>
      <c r="D209" s="84"/>
    </row>
    <row r="210" spans="1:4" ht="14.25">
      <c r="A210" s="159" t="s">
        <v>255</v>
      </c>
      <c r="B210" s="87"/>
      <c r="C210" s="87"/>
      <c r="D210" s="84"/>
    </row>
    <row r="211" spans="1:4" ht="14.25">
      <c r="A211" s="160" t="s">
        <v>256</v>
      </c>
      <c r="B211" s="87">
        <v>537</v>
      </c>
      <c r="C211" s="87">
        <v>947</v>
      </c>
      <c r="D211" s="84">
        <f aca="true" t="shared" si="2" ref="D209:D231">(C211-B211)/B211*100</f>
        <v>76.35009310986965</v>
      </c>
    </row>
    <row r="212" spans="1:4" ht="14.25">
      <c r="A212" s="159" t="s">
        <v>257</v>
      </c>
      <c r="B212" s="87">
        <v>291</v>
      </c>
      <c r="C212" s="87">
        <v>361</v>
      </c>
      <c r="D212" s="84">
        <f t="shared" si="2"/>
        <v>24.054982817869416</v>
      </c>
    </row>
    <row r="213" spans="1:4" ht="14.25">
      <c r="A213" s="159" t="s">
        <v>258</v>
      </c>
      <c r="B213" s="87">
        <v>234</v>
      </c>
      <c r="C213" s="87">
        <v>576</v>
      </c>
      <c r="D213" s="84">
        <f t="shared" si="2"/>
        <v>146.15384615384613</v>
      </c>
    </row>
    <row r="214" spans="1:4" ht="14.25">
      <c r="A214" s="159" t="s">
        <v>259</v>
      </c>
      <c r="B214" s="87">
        <v>8</v>
      </c>
      <c r="C214" s="87">
        <v>10</v>
      </c>
      <c r="D214" s="84">
        <f t="shared" si="2"/>
        <v>25</v>
      </c>
    </row>
    <row r="215" spans="1:4" ht="14.25">
      <c r="A215" s="159" t="s">
        <v>260</v>
      </c>
      <c r="B215" s="87"/>
      <c r="C215" s="87"/>
      <c r="D215" s="84"/>
    </row>
    <row r="216" spans="1:4" ht="14.25">
      <c r="A216" s="159" t="s">
        <v>261</v>
      </c>
      <c r="B216" s="87">
        <v>4</v>
      </c>
      <c r="C216" s="87"/>
      <c r="D216" s="84">
        <f t="shared" si="2"/>
        <v>-100</v>
      </c>
    </row>
    <row r="217" spans="1:4" ht="14.25">
      <c r="A217" s="160" t="s">
        <v>262</v>
      </c>
      <c r="B217" s="87">
        <v>1432</v>
      </c>
      <c r="C217" s="87">
        <v>1030</v>
      </c>
      <c r="D217" s="84">
        <f t="shared" si="2"/>
        <v>-28.07262569832402</v>
      </c>
    </row>
    <row r="218" spans="1:4" ht="14.25">
      <c r="A218" s="159" t="s">
        <v>263</v>
      </c>
      <c r="B218" s="87">
        <v>200</v>
      </c>
      <c r="C218" s="87">
        <v>500</v>
      </c>
      <c r="D218" s="84">
        <f t="shared" si="2"/>
        <v>150</v>
      </c>
    </row>
    <row r="219" spans="1:4" ht="14.25">
      <c r="A219" s="159" t="s">
        <v>264</v>
      </c>
      <c r="B219" s="87">
        <v>149</v>
      </c>
      <c r="C219" s="87">
        <v>200</v>
      </c>
      <c r="D219" s="84">
        <f t="shared" si="2"/>
        <v>34.22818791946309</v>
      </c>
    </row>
    <row r="220" spans="1:4" ht="14.25">
      <c r="A220" s="159" t="s">
        <v>265</v>
      </c>
      <c r="B220" s="87"/>
      <c r="C220" s="87"/>
      <c r="D220" s="84"/>
    </row>
    <row r="221" spans="1:4" ht="14.25">
      <c r="A221" s="159" t="s">
        <v>266</v>
      </c>
      <c r="B221" s="87"/>
      <c r="C221" s="87"/>
      <c r="D221" s="84"/>
    </row>
    <row r="222" spans="1:4" ht="14.25">
      <c r="A222" s="159" t="s">
        <v>267</v>
      </c>
      <c r="B222" s="87">
        <v>182</v>
      </c>
      <c r="C222" s="87">
        <v>330</v>
      </c>
      <c r="D222" s="84">
        <f t="shared" si="2"/>
        <v>81.31868131868131</v>
      </c>
    </row>
    <row r="223" spans="1:4" ht="14.25">
      <c r="A223" s="159" t="s">
        <v>268</v>
      </c>
      <c r="B223" s="87">
        <v>901</v>
      </c>
      <c r="C223" s="87"/>
      <c r="D223" s="84">
        <f t="shared" si="2"/>
        <v>-100</v>
      </c>
    </row>
    <row r="224" spans="1:4" ht="14.25">
      <c r="A224" s="160" t="s">
        <v>269</v>
      </c>
      <c r="B224" s="87">
        <v>3</v>
      </c>
      <c r="C224" s="87">
        <v>7</v>
      </c>
      <c r="D224" s="84">
        <f t="shared" si="2"/>
        <v>133.33333333333331</v>
      </c>
    </row>
    <row r="225" spans="1:4" ht="14.25">
      <c r="A225" s="159" t="s">
        <v>269</v>
      </c>
      <c r="B225" s="87">
        <v>3</v>
      </c>
      <c r="C225" s="87">
        <v>7</v>
      </c>
      <c r="D225" s="84">
        <f t="shared" si="2"/>
        <v>133.33333333333331</v>
      </c>
    </row>
    <row r="226" spans="1:4" ht="14.25">
      <c r="A226" s="163" t="s">
        <v>270</v>
      </c>
      <c r="B226" s="81">
        <v>407</v>
      </c>
      <c r="C226" s="81">
        <v>453</v>
      </c>
      <c r="D226" s="84">
        <f t="shared" si="2"/>
        <v>11.302211302211303</v>
      </c>
    </row>
    <row r="227" spans="1:4" ht="14.25">
      <c r="A227" s="160" t="s">
        <v>271</v>
      </c>
      <c r="B227" s="87">
        <v>301</v>
      </c>
      <c r="C227" s="87">
        <v>316</v>
      </c>
      <c r="D227" s="84">
        <f t="shared" si="2"/>
        <v>4.983388704318937</v>
      </c>
    </row>
    <row r="228" spans="1:4" ht="14.25">
      <c r="A228" s="159" t="s">
        <v>130</v>
      </c>
      <c r="B228" s="87">
        <v>283</v>
      </c>
      <c r="C228" s="87">
        <v>290</v>
      </c>
      <c r="D228" s="84">
        <f t="shared" si="2"/>
        <v>2.4734982332155475</v>
      </c>
    </row>
    <row r="229" spans="1:4" ht="14.25">
      <c r="A229" s="159" t="s">
        <v>131</v>
      </c>
      <c r="B229" s="87"/>
      <c r="C229" s="87"/>
      <c r="D229" s="84"/>
    </row>
    <row r="230" spans="1:4" ht="14.25">
      <c r="A230" s="159" t="s">
        <v>132</v>
      </c>
      <c r="B230" s="87"/>
      <c r="C230" s="87"/>
      <c r="D230" s="84"/>
    </row>
    <row r="231" spans="1:4" ht="14.25">
      <c r="A231" s="159" t="s">
        <v>272</v>
      </c>
      <c r="B231" s="87">
        <v>17</v>
      </c>
      <c r="C231" s="87">
        <v>26</v>
      </c>
      <c r="D231" s="84">
        <f t="shared" si="2"/>
        <v>52.94117647058824</v>
      </c>
    </row>
    <row r="232" spans="1:4" ht="14.25">
      <c r="A232" s="160" t="s">
        <v>273</v>
      </c>
      <c r="B232" s="87"/>
      <c r="C232" s="87"/>
      <c r="D232" s="84"/>
    </row>
    <row r="233" spans="1:4" ht="14.25">
      <c r="A233" s="159" t="s">
        <v>274</v>
      </c>
      <c r="B233" s="87"/>
      <c r="C233" s="87"/>
      <c r="D233" s="84"/>
    </row>
    <row r="234" spans="1:4" ht="14.25">
      <c r="A234" s="159" t="s">
        <v>275</v>
      </c>
      <c r="B234" s="87"/>
      <c r="C234" s="87"/>
      <c r="D234" s="84"/>
    </row>
    <row r="235" spans="1:4" ht="14.25">
      <c r="A235" s="159" t="s">
        <v>276</v>
      </c>
      <c r="B235" s="87"/>
      <c r="C235" s="87"/>
      <c r="D235" s="84"/>
    </row>
    <row r="236" spans="1:4" ht="14.25">
      <c r="A236" s="159" t="s">
        <v>277</v>
      </c>
      <c r="B236" s="87"/>
      <c r="C236" s="87"/>
      <c r="D236" s="84"/>
    </row>
    <row r="237" spans="1:4" ht="14.25">
      <c r="A237" s="159" t="s">
        <v>278</v>
      </c>
      <c r="B237" s="87"/>
      <c r="C237" s="87"/>
      <c r="D237" s="84"/>
    </row>
    <row r="238" spans="1:4" ht="14.25">
      <c r="A238" s="159" t="s">
        <v>279</v>
      </c>
      <c r="B238" s="87"/>
      <c r="C238" s="87"/>
      <c r="D238" s="84"/>
    </row>
    <row r="239" spans="1:4" ht="14.25">
      <c r="A239" s="159" t="s">
        <v>280</v>
      </c>
      <c r="B239" s="87"/>
      <c r="C239" s="87"/>
      <c r="D239" s="84"/>
    </row>
    <row r="240" spans="1:4" ht="14.25">
      <c r="A240" s="159" t="s">
        <v>281</v>
      </c>
      <c r="B240" s="87"/>
      <c r="C240" s="87"/>
      <c r="D240" s="84"/>
    </row>
    <row r="241" spans="1:4" ht="14.25">
      <c r="A241" s="160" t="s">
        <v>282</v>
      </c>
      <c r="B241" s="87"/>
      <c r="C241" s="87"/>
      <c r="D241" s="84"/>
    </row>
    <row r="242" spans="1:4" ht="14.25">
      <c r="A242" s="159" t="s">
        <v>274</v>
      </c>
      <c r="B242" s="87"/>
      <c r="C242" s="87"/>
      <c r="D242" s="84"/>
    </row>
    <row r="243" spans="1:4" ht="14.25">
      <c r="A243" s="159" t="s">
        <v>283</v>
      </c>
      <c r="B243" s="87"/>
      <c r="C243" s="87"/>
      <c r="D243" s="84"/>
    </row>
    <row r="244" spans="1:4" ht="14.25">
      <c r="A244" s="159" t="s">
        <v>284</v>
      </c>
      <c r="B244" s="87"/>
      <c r="C244" s="87"/>
      <c r="D244" s="84"/>
    </row>
    <row r="245" spans="1:4" ht="14.25">
      <c r="A245" s="159" t="s">
        <v>285</v>
      </c>
      <c r="B245" s="87"/>
      <c r="C245" s="87"/>
      <c r="D245" s="84"/>
    </row>
    <row r="246" spans="1:4" ht="14.25">
      <c r="A246" s="159" t="s">
        <v>286</v>
      </c>
      <c r="C246" s="87"/>
      <c r="D246" s="84"/>
    </row>
    <row r="247" spans="1:4" ht="14.25">
      <c r="A247" s="160" t="s">
        <v>287</v>
      </c>
      <c r="B247" s="87">
        <v>54</v>
      </c>
      <c r="C247" s="87">
        <v>55</v>
      </c>
      <c r="D247" s="84">
        <f>(C247-B247)/B247*100</f>
        <v>1.8518518518518516</v>
      </c>
    </row>
    <row r="248" spans="1:4" ht="14.25">
      <c r="A248" s="159" t="s">
        <v>274</v>
      </c>
      <c r="C248" s="87"/>
      <c r="D248" s="84"/>
    </row>
    <row r="249" spans="1:4" ht="14.25">
      <c r="A249" s="159" t="s">
        <v>288</v>
      </c>
      <c r="B249" s="87">
        <v>54</v>
      </c>
      <c r="C249" s="87">
        <v>55</v>
      </c>
      <c r="D249" s="84">
        <f>(C249-B249)/B249*100</f>
        <v>1.8518518518518516</v>
      </c>
    </row>
    <row r="250" spans="1:4" ht="14.25">
      <c r="A250" s="159" t="s">
        <v>289</v>
      </c>
      <c r="B250" s="87"/>
      <c r="C250" s="87"/>
      <c r="D250" s="84"/>
    </row>
    <row r="251" spans="1:4" ht="14.25">
      <c r="A251" s="159" t="s">
        <v>290</v>
      </c>
      <c r="B251" s="87"/>
      <c r="C251" s="87"/>
      <c r="D251" s="84"/>
    </row>
    <row r="252" spans="1:4" ht="14.25">
      <c r="A252" s="159" t="s">
        <v>291</v>
      </c>
      <c r="B252" s="87"/>
      <c r="C252" s="87"/>
      <c r="D252" s="84"/>
    </row>
    <row r="253" spans="1:4" ht="14.25">
      <c r="A253" s="160" t="s">
        <v>292</v>
      </c>
      <c r="B253" s="87"/>
      <c r="C253" s="87"/>
      <c r="D253" s="84"/>
    </row>
    <row r="254" spans="1:4" ht="14.25">
      <c r="A254" s="159" t="s">
        <v>274</v>
      </c>
      <c r="B254" s="87"/>
      <c r="C254" s="87"/>
      <c r="D254" s="84"/>
    </row>
    <row r="255" spans="1:4" ht="14.25">
      <c r="A255" s="159" t="s">
        <v>293</v>
      </c>
      <c r="B255" s="87"/>
      <c r="C255" s="87"/>
      <c r="D255" s="84"/>
    </row>
    <row r="256" spans="1:4" ht="14.25">
      <c r="A256" s="159" t="s">
        <v>294</v>
      </c>
      <c r="B256" s="87"/>
      <c r="C256" s="87"/>
      <c r="D256" s="84"/>
    </row>
    <row r="257" spans="1:4" ht="14.25">
      <c r="A257" s="159" t="s">
        <v>295</v>
      </c>
      <c r="B257" s="87"/>
      <c r="C257" s="87"/>
      <c r="D257" s="84"/>
    </row>
    <row r="258" spans="1:4" ht="14.25">
      <c r="A258" s="160" t="s">
        <v>296</v>
      </c>
      <c r="B258" s="87"/>
      <c r="C258" s="87"/>
      <c r="D258" s="84"/>
    </row>
    <row r="259" spans="1:4" ht="14.25">
      <c r="A259" s="159" t="s">
        <v>297</v>
      </c>
      <c r="B259" s="87"/>
      <c r="C259" s="87"/>
      <c r="D259" s="84"/>
    </row>
    <row r="260" spans="1:4" ht="14.25">
      <c r="A260" s="159" t="s">
        <v>298</v>
      </c>
      <c r="B260" s="87"/>
      <c r="C260" s="87"/>
      <c r="D260" s="84"/>
    </row>
    <row r="261" spans="1:4" ht="14.25">
      <c r="A261" s="159" t="s">
        <v>299</v>
      </c>
      <c r="B261" s="87"/>
      <c r="C261" s="87"/>
      <c r="D261" s="84"/>
    </row>
    <row r="262" spans="1:4" ht="14.25">
      <c r="A262" s="159" t="s">
        <v>300</v>
      </c>
      <c r="B262" s="87"/>
      <c r="C262" s="87"/>
      <c r="D262" s="84"/>
    </row>
    <row r="263" spans="1:4" ht="14.25">
      <c r="A263" s="160" t="s">
        <v>301</v>
      </c>
      <c r="B263" s="87">
        <v>52</v>
      </c>
      <c r="C263" s="87">
        <v>82</v>
      </c>
      <c r="D263" s="84">
        <f>(C263-B263)/B263*100</f>
        <v>57.692307692307686</v>
      </c>
    </row>
    <row r="264" spans="1:4" ht="14.25">
      <c r="A264" s="159" t="s">
        <v>274</v>
      </c>
      <c r="D264" s="84"/>
    </row>
    <row r="265" spans="1:4" ht="14.25">
      <c r="A265" s="159" t="s">
        <v>302</v>
      </c>
      <c r="B265" s="87">
        <v>52</v>
      </c>
      <c r="C265" s="87">
        <v>82</v>
      </c>
      <c r="D265" s="84">
        <f>(C265-B265)/B265*100</f>
        <v>57.692307692307686</v>
      </c>
    </row>
    <row r="266" spans="1:4" ht="14.25">
      <c r="A266" s="159" t="s">
        <v>303</v>
      </c>
      <c r="B266" s="87"/>
      <c r="C266" s="87"/>
      <c r="D266" s="84"/>
    </row>
    <row r="267" spans="1:4" ht="14.25">
      <c r="A267" s="159" t="s">
        <v>304</v>
      </c>
      <c r="B267" s="87"/>
      <c r="C267" s="87"/>
      <c r="D267" s="84"/>
    </row>
    <row r="268" spans="1:4" ht="14.25">
      <c r="A268" s="159" t="s">
        <v>305</v>
      </c>
      <c r="B268" s="87"/>
      <c r="C268" s="87"/>
      <c r="D268" s="84"/>
    </row>
    <row r="269" spans="1:4" ht="14.25">
      <c r="A269" s="159" t="s">
        <v>306</v>
      </c>
      <c r="B269" s="87"/>
      <c r="C269" s="87"/>
      <c r="D269" s="84"/>
    </row>
    <row r="270" spans="1:4" ht="14.25">
      <c r="A270" s="160" t="s">
        <v>307</v>
      </c>
      <c r="B270" s="87"/>
      <c r="C270" s="87"/>
      <c r="D270" s="84"/>
    </row>
    <row r="271" spans="1:4" ht="14.25">
      <c r="A271" s="159" t="s">
        <v>308</v>
      </c>
      <c r="B271" s="87"/>
      <c r="C271" s="87"/>
      <c r="D271" s="84"/>
    </row>
    <row r="272" spans="1:4" ht="14.25">
      <c r="A272" s="159" t="s">
        <v>309</v>
      </c>
      <c r="B272" s="87"/>
      <c r="C272" s="87"/>
      <c r="D272" s="84"/>
    </row>
    <row r="273" spans="1:4" ht="14.25">
      <c r="A273" s="159" t="s">
        <v>310</v>
      </c>
      <c r="B273" s="87"/>
      <c r="C273" s="87"/>
      <c r="D273" s="84"/>
    </row>
    <row r="274" spans="1:4" ht="14.25">
      <c r="A274" s="160" t="s">
        <v>311</v>
      </c>
      <c r="B274" s="87"/>
      <c r="C274" s="87"/>
      <c r="D274" s="84"/>
    </row>
    <row r="275" spans="1:4" ht="14.25">
      <c r="A275" s="159" t="s">
        <v>312</v>
      </c>
      <c r="B275" s="87"/>
      <c r="C275" s="87"/>
      <c r="D275" s="84"/>
    </row>
    <row r="276" spans="1:4" ht="14.25">
      <c r="A276" s="159" t="s">
        <v>313</v>
      </c>
      <c r="B276" s="87"/>
      <c r="C276" s="87"/>
      <c r="D276" s="84"/>
    </row>
    <row r="277" spans="1:4" ht="14.25">
      <c r="A277" s="160" t="s">
        <v>314</v>
      </c>
      <c r="B277" s="87"/>
      <c r="C277" s="87"/>
      <c r="D277" s="84"/>
    </row>
    <row r="278" spans="1:4" ht="14.25">
      <c r="A278" s="159" t="s">
        <v>315</v>
      </c>
      <c r="B278" s="87"/>
      <c r="C278" s="87"/>
      <c r="D278" s="84"/>
    </row>
    <row r="279" spans="1:4" ht="14.25">
      <c r="A279" s="159" t="s">
        <v>316</v>
      </c>
      <c r="B279" s="87"/>
      <c r="C279" s="87"/>
      <c r="D279" s="84"/>
    </row>
    <row r="280" spans="1:4" ht="14.25">
      <c r="A280" s="159" t="s">
        <v>317</v>
      </c>
      <c r="B280" s="87"/>
      <c r="C280" s="87"/>
      <c r="D280" s="84"/>
    </row>
    <row r="281" spans="1:4" ht="14.25">
      <c r="A281" s="159" t="s">
        <v>318</v>
      </c>
      <c r="B281" s="87"/>
      <c r="C281" s="87"/>
      <c r="D281" s="84"/>
    </row>
    <row r="282" spans="1:4" ht="14.25">
      <c r="A282" s="159" t="s">
        <v>319</v>
      </c>
      <c r="B282" s="87"/>
      <c r="C282" s="87"/>
      <c r="D282" s="84"/>
    </row>
    <row r="283" spans="1:4" ht="14.25">
      <c r="A283" s="159" t="s">
        <v>320</v>
      </c>
      <c r="B283" s="87"/>
      <c r="C283" s="87"/>
      <c r="D283" s="84"/>
    </row>
    <row r="284" spans="1:4" ht="14.25">
      <c r="A284" s="160" t="s">
        <v>321</v>
      </c>
      <c r="B284" s="87"/>
      <c r="C284" s="87"/>
      <c r="D284" s="84"/>
    </row>
    <row r="285" spans="1:4" ht="14.25">
      <c r="A285" s="159" t="s">
        <v>322</v>
      </c>
      <c r="B285" s="87"/>
      <c r="C285" s="87"/>
      <c r="D285" s="84"/>
    </row>
    <row r="286" spans="1:4" ht="14.25">
      <c r="A286" s="159" t="s">
        <v>323</v>
      </c>
      <c r="B286" s="87"/>
      <c r="C286" s="87"/>
      <c r="D286" s="84"/>
    </row>
    <row r="287" spans="1:4" ht="14.25">
      <c r="A287" s="159" t="s">
        <v>324</v>
      </c>
      <c r="B287" s="87"/>
      <c r="C287" s="87"/>
      <c r="D287" s="84"/>
    </row>
    <row r="288" spans="1:4" ht="14.25">
      <c r="A288" s="159" t="s">
        <v>321</v>
      </c>
      <c r="B288" s="87"/>
      <c r="C288" s="87"/>
      <c r="D288" s="84"/>
    </row>
    <row r="289" spans="1:4" ht="14.25">
      <c r="A289" s="163" t="s">
        <v>325</v>
      </c>
      <c r="B289" s="81">
        <v>109</v>
      </c>
      <c r="C289" s="81">
        <v>3105</v>
      </c>
      <c r="D289" s="84">
        <f>(C289-B289)/B289*100</f>
        <v>2748.623853211009</v>
      </c>
    </row>
    <row r="290" spans="1:4" ht="14.25">
      <c r="A290" s="160" t="s">
        <v>326</v>
      </c>
      <c r="B290" s="87">
        <v>67</v>
      </c>
      <c r="C290" s="87">
        <v>1295</v>
      </c>
      <c r="D290" s="84">
        <f>(C290-B290)/B290*100</f>
        <v>1832.8358208955224</v>
      </c>
    </row>
    <row r="291" spans="1:4" ht="14.25">
      <c r="A291" s="159" t="s">
        <v>130</v>
      </c>
      <c r="B291" s="87">
        <v>5</v>
      </c>
      <c r="C291" s="87">
        <v>185</v>
      </c>
      <c r="D291" s="84">
        <f>(C291-B291)/B291*100</f>
        <v>3600</v>
      </c>
    </row>
    <row r="292" spans="1:4" ht="14.25">
      <c r="A292" s="159" t="s">
        <v>131</v>
      </c>
      <c r="B292" s="87"/>
      <c r="C292" s="87"/>
      <c r="D292" s="84"/>
    </row>
    <row r="293" spans="1:4" ht="14.25">
      <c r="A293" s="159" t="s">
        <v>132</v>
      </c>
      <c r="B293" s="87"/>
      <c r="C293" s="87"/>
      <c r="D293" s="84"/>
    </row>
    <row r="294" spans="1:4" ht="14.25">
      <c r="A294" s="159" t="s">
        <v>327</v>
      </c>
      <c r="B294" s="87">
        <v>4</v>
      </c>
      <c r="C294" s="87">
        <v>192</v>
      </c>
      <c r="D294" s="84">
        <f>(C294-B294)/B294*100</f>
        <v>4700</v>
      </c>
    </row>
    <row r="295" spans="1:4" ht="14.25">
      <c r="A295" s="159" t="s">
        <v>328</v>
      </c>
      <c r="B295" s="87"/>
      <c r="C295" s="87"/>
      <c r="D295" s="84"/>
    </row>
    <row r="296" spans="1:4" ht="14.25">
      <c r="A296" s="159" t="s">
        <v>329</v>
      </c>
      <c r="B296" s="87"/>
      <c r="C296" s="87"/>
      <c r="D296" s="84"/>
    </row>
    <row r="297" spans="1:4" ht="14.25">
      <c r="A297" s="159" t="s">
        <v>330</v>
      </c>
      <c r="B297" s="157">
        <v>4</v>
      </c>
      <c r="C297" s="87">
        <v>90</v>
      </c>
      <c r="D297" s="84">
        <f>(C297-B297)/B297*100</f>
        <v>2150</v>
      </c>
    </row>
    <row r="298" spans="1:4" ht="14.25">
      <c r="A298" s="159" t="s">
        <v>331</v>
      </c>
      <c r="B298" s="87"/>
      <c r="C298" s="87"/>
      <c r="D298" s="84"/>
    </row>
    <row r="299" spans="1:4" ht="14.25">
      <c r="A299" s="159" t="s">
        <v>332</v>
      </c>
      <c r="B299" s="87">
        <v>55</v>
      </c>
      <c r="C299" s="87">
        <v>679</v>
      </c>
      <c r="D299" s="84">
        <f>(C299-B299)/B299*100</f>
        <v>1134.5454545454545</v>
      </c>
    </row>
    <row r="300" spans="1:4" ht="14.25">
      <c r="A300" s="159" t="s">
        <v>333</v>
      </c>
      <c r="B300" s="87"/>
      <c r="C300" s="87">
        <v>19</v>
      </c>
      <c r="D300" s="84"/>
    </row>
    <row r="301" spans="1:4" ht="14.25">
      <c r="A301" s="159" t="s">
        <v>334</v>
      </c>
      <c r="B301" s="87"/>
      <c r="C301" s="87"/>
      <c r="D301" s="84"/>
    </row>
    <row r="302" spans="1:4" ht="14.25">
      <c r="A302" s="159" t="s">
        <v>335</v>
      </c>
      <c r="B302" s="87"/>
      <c r="C302" s="87"/>
      <c r="D302" s="84"/>
    </row>
    <row r="303" spans="1:4" ht="14.25">
      <c r="A303" s="159" t="s">
        <v>336</v>
      </c>
      <c r="B303" s="87"/>
      <c r="C303" s="87">
        <v>130</v>
      </c>
      <c r="D303" s="84"/>
    </row>
    <row r="304" spans="1:4" ht="14.25">
      <c r="A304" s="160" t="s">
        <v>337</v>
      </c>
      <c r="B304" s="87">
        <v>3</v>
      </c>
      <c r="C304" s="87">
        <v>291</v>
      </c>
      <c r="D304" s="84">
        <f>(C304-B304)/B304*100</f>
        <v>9600</v>
      </c>
    </row>
    <row r="305" spans="1:4" ht="14.25">
      <c r="A305" s="159" t="s">
        <v>130</v>
      </c>
      <c r="B305" s="87"/>
      <c r="C305" s="87"/>
      <c r="D305" s="84"/>
    </row>
    <row r="306" spans="1:4" ht="14.25">
      <c r="A306" s="159" t="s">
        <v>131</v>
      </c>
      <c r="B306" s="87"/>
      <c r="C306" s="87"/>
      <c r="D306" s="84"/>
    </row>
    <row r="307" spans="1:4" ht="14.25">
      <c r="A307" s="159" t="s">
        <v>132</v>
      </c>
      <c r="B307" s="87"/>
      <c r="C307" s="87"/>
      <c r="D307" s="84"/>
    </row>
    <row r="308" spans="1:4" ht="14.25">
      <c r="A308" s="159" t="s">
        <v>338</v>
      </c>
      <c r="B308" s="87"/>
      <c r="C308" s="87">
        <v>105</v>
      </c>
      <c r="D308" s="84"/>
    </row>
    <row r="309" spans="1:4" ht="14.25">
      <c r="A309" s="159" t="s">
        <v>339</v>
      </c>
      <c r="B309" s="87"/>
      <c r="C309" s="87">
        <v>10</v>
      </c>
      <c r="D309" s="84"/>
    </row>
    <row r="310" spans="1:4" ht="14.25">
      <c r="A310" s="159" t="s">
        <v>340</v>
      </c>
      <c r="B310" s="87">
        <v>3</v>
      </c>
      <c r="C310" s="87">
        <v>176</v>
      </c>
      <c r="D310" s="84">
        <f>(C310-B310)/B310*100</f>
        <v>5766.666666666666</v>
      </c>
    </row>
    <row r="311" spans="1:4" ht="14.25">
      <c r="A311" s="159" t="s">
        <v>341</v>
      </c>
      <c r="B311" s="87"/>
      <c r="C311" s="87"/>
      <c r="D311" s="84"/>
    </row>
    <row r="312" spans="1:4" ht="14.25">
      <c r="A312" s="160" t="s">
        <v>342</v>
      </c>
      <c r="B312" s="87">
        <v>13</v>
      </c>
      <c r="C312" s="87">
        <v>184</v>
      </c>
      <c r="D312" s="84">
        <f>(C312-B312)/B312*100</f>
        <v>1315.3846153846152</v>
      </c>
    </row>
    <row r="313" spans="1:4" ht="14.25">
      <c r="A313" s="159" t="s">
        <v>130</v>
      </c>
      <c r="B313" s="87"/>
      <c r="C313" s="87"/>
      <c r="D313" s="84"/>
    </row>
    <row r="314" spans="1:4" ht="14.25">
      <c r="A314" s="159" t="s">
        <v>131</v>
      </c>
      <c r="B314" s="87"/>
      <c r="C314" s="87"/>
      <c r="D314" s="84"/>
    </row>
    <row r="315" spans="1:4" ht="14.25">
      <c r="A315" s="159" t="s">
        <v>132</v>
      </c>
      <c r="B315" s="87"/>
      <c r="C315" s="87"/>
      <c r="D315" s="84"/>
    </row>
    <row r="316" spans="1:4" ht="14.25">
      <c r="A316" s="159" t="s">
        <v>343</v>
      </c>
      <c r="B316" s="87"/>
      <c r="C316" s="87"/>
      <c r="D316" s="84"/>
    </row>
    <row r="317" spans="1:4" ht="14.25">
      <c r="A317" s="159" t="s">
        <v>344</v>
      </c>
      <c r="B317" s="87"/>
      <c r="C317" s="87"/>
      <c r="D317" s="84"/>
    </row>
    <row r="318" spans="1:4" ht="14.25">
      <c r="A318" s="159" t="s">
        <v>345</v>
      </c>
      <c r="B318" s="87"/>
      <c r="C318" s="87"/>
      <c r="D318" s="84"/>
    </row>
    <row r="319" spans="1:4" ht="14.25">
      <c r="A319" s="159" t="s">
        <v>346</v>
      </c>
      <c r="B319" s="157">
        <v>4</v>
      </c>
      <c r="C319" s="87">
        <v>88</v>
      </c>
      <c r="D319" s="84">
        <f>(C319-B319)/B319*100</f>
        <v>2100</v>
      </c>
    </row>
    <row r="320" spans="1:4" ht="14.25">
      <c r="A320" s="159" t="s">
        <v>347</v>
      </c>
      <c r="B320" s="87">
        <v>9</v>
      </c>
      <c r="C320" s="87">
        <v>96</v>
      </c>
      <c r="D320" s="84">
        <f>(C320-B320)/B320*100</f>
        <v>966.6666666666666</v>
      </c>
    </row>
    <row r="321" spans="1:4" ht="14.25">
      <c r="A321" s="159" t="s">
        <v>348</v>
      </c>
      <c r="B321" s="87"/>
      <c r="C321" s="87"/>
      <c r="D321" s="84"/>
    </row>
    <row r="322" spans="1:4" ht="14.25">
      <c r="A322" s="159" t="s">
        <v>349</v>
      </c>
      <c r="B322" s="87"/>
      <c r="C322" s="87"/>
      <c r="D322" s="84"/>
    </row>
    <row r="323" spans="1:4" ht="14.25">
      <c r="A323" s="160" t="s">
        <v>350</v>
      </c>
      <c r="B323" s="87">
        <v>25</v>
      </c>
      <c r="C323" s="87">
        <v>936</v>
      </c>
      <c r="D323" s="84">
        <f>(C323-B323)/B323*100</f>
        <v>3644</v>
      </c>
    </row>
    <row r="324" spans="1:4" ht="14.25">
      <c r="A324" s="159" t="s">
        <v>130</v>
      </c>
      <c r="B324" s="87"/>
      <c r="C324" s="87"/>
      <c r="D324" s="84"/>
    </row>
    <row r="325" spans="1:4" ht="14.25">
      <c r="A325" s="159" t="s">
        <v>131</v>
      </c>
      <c r="B325" s="87"/>
      <c r="C325" s="87"/>
      <c r="D325" s="84"/>
    </row>
    <row r="326" spans="1:4" ht="14.25">
      <c r="A326" s="159" t="s">
        <v>132</v>
      </c>
      <c r="B326" s="87"/>
      <c r="C326" s="87"/>
      <c r="D326" s="84"/>
    </row>
    <row r="327" spans="1:4" ht="14.25">
      <c r="A327" s="159" t="s">
        <v>351</v>
      </c>
      <c r="B327" s="87">
        <v>21</v>
      </c>
      <c r="C327" s="87">
        <v>505</v>
      </c>
      <c r="D327" s="84">
        <f>(C327-B327)/B327*100</f>
        <v>2304.7619047619046</v>
      </c>
    </row>
    <row r="328" spans="1:4" ht="14.25">
      <c r="A328" s="159" t="s">
        <v>352</v>
      </c>
      <c r="B328" s="87">
        <v>4</v>
      </c>
      <c r="C328" s="87">
        <v>189</v>
      </c>
      <c r="D328" s="84">
        <f>(C328-B328)/B328*100</f>
        <v>4625</v>
      </c>
    </row>
    <row r="329" spans="1:4" ht="14.25">
      <c r="A329" s="159" t="s">
        <v>353</v>
      </c>
      <c r="B329" s="87"/>
      <c r="C329" s="87">
        <v>4</v>
      </c>
      <c r="D329" s="84"/>
    </row>
    <row r="330" spans="1:4" ht="14.25">
      <c r="A330" s="159" t="s">
        <v>354</v>
      </c>
      <c r="B330" s="87"/>
      <c r="C330" s="87"/>
      <c r="D330" s="84"/>
    </row>
    <row r="331" spans="1:4" ht="14.25">
      <c r="A331" s="159" t="s">
        <v>355</v>
      </c>
      <c r="B331" s="87"/>
      <c r="C331" s="87"/>
      <c r="D331" s="84"/>
    </row>
    <row r="332" spans="1:4" ht="14.25">
      <c r="A332" s="159" t="s">
        <v>356</v>
      </c>
      <c r="B332" s="87"/>
      <c r="C332" s="87"/>
      <c r="D332" s="84"/>
    </row>
    <row r="333" spans="1:4" ht="14.25">
      <c r="A333" s="159" t="s">
        <v>357</v>
      </c>
      <c r="B333" s="87"/>
      <c r="C333" s="87">
        <v>238</v>
      </c>
      <c r="D333" s="84"/>
    </row>
    <row r="334" spans="1:4" ht="14.25">
      <c r="A334" s="160" t="s">
        <v>358</v>
      </c>
      <c r="B334" s="87"/>
      <c r="C334" s="87"/>
      <c r="D334" s="84"/>
    </row>
    <row r="335" spans="1:4" ht="14.25">
      <c r="A335" s="159" t="s">
        <v>359</v>
      </c>
      <c r="B335" s="87"/>
      <c r="C335" s="87"/>
      <c r="D335" s="84"/>
    </row>
    <row r="336" spans="1:4" ht="14.25">
      <c r="A336" s="159" t="s">
        <v>360</v>
      </c>
      <c r="B336" s="87"/>
      <c r="C336" s="87"/>
      <c r="D336" s="84"/>
    </row>
    <row r="337" spans="1:4" ht="14.25">
      <c r="A337" s="159" t="s">
        <v>361</v>
      </c>
      <c r="B337" s="87"/>
      <c r="C337" s="87"/>
      <c r="D337" s="84"/>
    </row>
    <row r="338" spans="1:4" ht="14.25">
      <c r="A338" s="159" t="s">
        <v>362</v>
      </c>
      <c r="B338" s="87"/>
      <c r="C338" s="87"/>
      <c r="D338" s="84"/>
    </row>
    <row r="339" spans="1:4" ht="14.25">
      <c r="A339" s="160" t="s">
        <v>363</v>
      </c>
      <c r="B339" s="87">
        <v>1</v>
      </c>
      <c r="C339" s="87">
        <v>399</v>
      </c>
      <c r="D339" s="84">
        <f>(C339-B339)/B339*100</f>
        <v>39800</v>
      </c>
    </row>
    <row r="340" spans="1:4" ht="14.25">
      <c r="A340" s="159" t="s">
        <v>364</v>
      </c>
      <c r="B340" s="87"/>
      <c r="D340" s="84"/>
    </row>
    <row r="341" spans="1:4" ht="14.25">
      <c r="A341" s="159" t="s">
        <v>365</v>
      </c>
      <c r="B341" s="87"/>
      <c r="C341" s="87"/>
      <c r="D341" s="84"/>
    </row>
    <row r="342" spans="1:4" ht="14.25">
      <c r="A342" s="159" t="s">
        <v>363</v>
      </c>
      <c r="B342" s="87">
        <v>1</v>
      </c>
      <c r="C342" s="87">
        <v>399</v>
      </c>
      <c r="D342" s="84">
        <f>(C342-B342)/B342*100</f>
        <v>39800</v>
      </c>
    </row>
    <row r="343" spans="1:4" ht="14.25">
      <c r="A343" s="163" t="s">
        <v>366</v>
      </c>
      <c r="B343" s="81">
        <v>28219</v>
      </c>
      <c r="C343" s="81">
        <v>39925</v>
      </c>
      <c r="D343" s="84">
        <f>(C343-B343)/B343*100</f>
        <v>41.48268896842553</v>
      </c>
    </row>
    <row r="344" spans="1:4" ht="14.25">
      <c r="A344" s="160" t="s">
        <v>367</v>
      </c>
      <c r="B344" s="87">
        <v>1684</v>
      </c>
      <c r="C344" s="87">
        <v>2452</v>
      </c>
      <c r="D344" s="84">
        <f>(C344-B344)/B344*100</f>
        <v>45.605700712589076</v>
      </c>
    </row>
    <row r="345" spans="1:4" ht="14.25">
      <c r="A345" s="159" t="s">
        <v>130</v>
      </c>
      <c r="B345" s="87">
        <v>336</v>
      </c>
      <c r="C345" s="87">
        <v>412</v>
      </c>
      <c r="D345" s="84">
        <f>(C345-B345)/B345*100</f>
        <v>22.61904761904762</v>
      </c>
    </row>
    <row r="346" spans="1:4" ht="14.25">
      <c r="A346" s="159" t="s">
        <v>131</v>
      </c>
      <c r="B346" s="87"/>
      <c r="C346" s="87">
        <v>1</v>
      </c>
      <c r="D346" s="84"/>
    </row>
    <row r="347" spans="1:4" ht="14.25">
      <c r="A347" s="159" t="s">
        <v>132</v>
      </c>
      <c r="B347" s="87"/>
      <c r="C347" s="87"/>
      <c r="D347" s="84"/>
    </row>
    <row r="348" spans="1:4" ht="14.25">
      <c r="A348" s="159" t="s">
        <v>368</v>
      </c>
      <c r="B348" s="87"/>
      <c r="C348" s="87">
        <v>2</v>
      </c>
      <c r="D348" s="84"/>
    </row>
    <row r="349" spans="1:4" ht="14.25">
      <c r="A349" s="159" t="s">
        <v>369</v>
      </c>
      <c r="B349" s="87">
        <v>1</v>
      </c>
      <c r="C349" s="87">
        <v>23</v>
      </c>
      <c r="D349" s="84">
        <f>(C349-B349)/B349*100</f>
        <v>2200</v>
      </c>
    </row>
    <row r="350" spans="1:4" ht="14.25">
      <c r="A350" s="159" t="s">
        <v>370</v>
      </c>
      <c r="B350" s="87"/>
      <c r="C350" s="87">
        <v>5</v>
      </c>
      <c r="D350" s="84"/>
    </row>
    <row r="351" spans="1:4" ht="14.25">
      <c r="A351" s="159" t="s">
        <v>371</v>
      </c>
      <c r="B351" s="87"/>
      <c r="C351" s="87"/>
      <c r="D351" s="84"/>
    </row>
    <row r="352" spans="1:4" ht="14.25">
      <c r="A352" s="159" t="s">
        <v>176</v>
      </c>
      <c r="B352" s="87"/>
      <c r="C352" s="87">
        <v>1</v>
      </c>
      <c r="D352" s="84"/>
    </row>
    <row r="353" spans="1:4" ht="14.25">
      <c r="A353" s="159" t="s">
        <v>372</v>
      </c>
      <c r="B353" s="87">
        <v>1238</v>
      </c>
      <c r="C353" s="87">
        <v>1741</v>
      </c>
      <c r="D353" s="84">
        <f>(C353-B353)/B353*100</f>
        <v>40.63004846526656</v>
      </c>
    </row>
    <row r="354" spans="1:4" ht="14.25">
      <c r="A354" s="159" t="s">
        <v>373</v>
      </c>
      <c r="B354" s="87">
        <v>1</v>
      </c>
      <c r="C354" s="87">
        <v>3</v>
      </c>
      <c r="D354" s="84">
        <f>(C354-B354)/B354*100</f>
        <v>200</v>
      </c>
    </row>
    <row r="355" spans="1:4" ht="14.25">
      <c r="A355" s="159" t="s">
        <v>374</v>
      </c>
      <c r="B355" s="87"/>
      <c r="C355" s="87"/>
      <c r="D355" s="84"/>
    </row>
    <row r="356" spans="1:4" ht="14.25">
      <c r="A356" s="159" t="s">
        <v>375</v>
      </c>
      <c r="B356" s="87"/>
      <c r="C356" s="87"/>
      <c r="D356" s="84"/>
    </row>
    <row r="357" spans="1:4" ht="14.25">
      <c r="A357" s="159" t="s">
        <v>376</v>
      </c>
      <c r="B357" s="87">
        <v>108</v>
      </c>
      <c r="C357" s="87">
        <v>264</v>
      </c>
      <c r="D357" s="84">
        <f>(C357-B357)/B357*100</f>
        <v>144.44444444444443</v>
      </c>
    </row>
    <row r="358" spans="1:4" ht="14.25">
      <c r="A358" s="160" t="s">
        <v>377</v>
      </c>
      <c r="B358" s="87">
        <v>1355</v>
      </c>
      <c r="C358" s="87">
        <v>2211</v>
      </c>
      <c r="D358" s="84">
        <f>(C358-B358)/B358*100</f>
        <v>63.17343173431734</v>
      </c>
    </row>
    <row r="359" spans="1:4" ht="14.25">
      <c r="A359" s="159" t="s">
        <v>130</v>
      </c>
      <c r="B359" s="87">
        <v>393</v>
      </c>
      <c r="C359" s="87">
        <v>398</v>
      </c>
      <c r="D359" s="84">
        <f>(C359-B359)/B359*100</f>
        <v>1.2722646310432568</v>
      </c>
    </row>
    <row r="360" spans="1:4" ht="14.25">
      <c r="A360" s="159" t="s">
        <v>131</v>
      </c>
      <c r="B360" s="87"/>
      <c r="C360" s="87"/>
      <c r="D360" s="84"/>
    </row>
    <row r="361" spans="1:4" ht="14.25">
      <c r="A361" s="159" t="s">
        <v>132</v>
      </c>
      <c r="B361" s="87"/>
      <c r="C361" s="87"/>
      <c r="D361" s="84"/>
    </row>
    <row r="362" spans="1:4" ht="14.25">
      <c r="A362" s="159" t="s">
        <v>378</v>
      </c>
      <c r="B362" s="87"/>
      <c r="C362" s="87"/>
      <c r="D362" s="84"/>
    </row>
    <row r="363" spans="1:4" ht="14.25">
      <c r="A363" s="159" t="s">
        <v>379</v>
      </c>
      <c r="B363" s="87">
        <v>853</v>
      </c>
      <c r="C363" s="87">
        <v>1546</v>
      </c>
      <c r="D363" s="84">
        <f>(C363-B363)/B363*100</f>
        <v>81.24267291910903</v>
      </c>
    </row>
    <row r="364" spans="1:4" ht="14.25">
      <c r="A364" s="159" t="s">
        <v>380</v>
      </c>
      <c r="B364" s="87"/>
      <c r="C364" s="87"/>
      <c r="D364" s="84"/>
    </row>
    <row r="365" spans="1:4" ht="14.25">
      <c r="A365" s="159" t="s">
        <v>381</v>
      </c>
      <c r="B365" s="87">
        <v>24</v>
      </c>
      <c r="C365" s="87">
        <v>20</v>
      </c>
      <c r="D365" s="84">
        <f>(C365-B365)/B365*100</f>
        <v>-16.666666666666664</v>
      </c>
    </row>
    <row r="366" spans="1:4" ht="14.25">
      <c r="A366" s="159" t="s">
        <v>382</v>
      </c>
      <c r="B366" s="87"/>
      <c r="C366" s="87">
        <v>8</v>
      </c>
      <c r="D366" s="84"/>
    </row>
    <row r="367" spans="1:4" ht="14.25">
      <c r="A367" s="159" t="s">
        <v>383</v>
      </c>
      <c r="B367" s="87"/>
      <c r="C367" s="87"/>
      <c r="D367" s="84"/>
    </row>
    <row r="368" spans="1:4" ht="14.25">
      <c r="A368" s="159" t="s">
        <v>384</v>
      </c>
      <c r="B368" s="87">
        <v>85</v>
      </c>
      <c r="C368" s="87">
        <v>239</v>
      </c>
      <c r="D368" s="84">
        <f aca="true" t="shared" si="3" ref="D368:D395">(C368-B368)/B368*100</f>
        <v>181.1764705882353</v>
      </c>
    </row>
    <row r="369" spans="1:4" ht="14.25">
      <c r="A369" s="160" t="s">
        <v>385</v>
      </c>
      <c r="B369" s="87"/>
      <c r="C369" s="87"/>
      <c r="D369" s="84"/>
    </row>
    <row r="370" spans="1:4" ht="14.25">
      <c r="A370" s="159" t="s">
        <v>386</v>
      </c>
      <c r="B370" s="87"/>
      <c r="C370" s="87"/>
      <c r="D370" s="84"/>
    </row>
    <row r="371" spans="1:4" ht="14.25">
      <c r="A371" s="159" t="s">
        <v>387</v>
      </c>
      <c r="B371" s="87"/>
      <c r="C371" s="87"/>
      <c r="D371" s="84"/>
    </row>
    <row r="372" spans="1:4" ht="14.25">
      <c r="A372" s="160" t="s">
        <v>388</v>
      </c>
      <c r="B372" s="87">
        <v>9996</v>
      </c>
      <c r="C372" s="87">
        <v>21389</v>
      </c>
      <c r="D372" s="84">
        <f t="shared" si="3"/>
        <v>113.97559023609445</v>
      </c>
    </row>
    <row r="373" spans="1:4" ht="14.25">
      <c r="A373" s="159" t="s">
        <v>389</v>
      </c>
      <c r="B373" s="87">
        <v>120</v>
      </c>
      <c r="C373" s="87">
        <v>133</v>
      </c>
      <c r="D373" s="84">
        <f t="shared" si="3"/>
        <v>10.833333333333334</v>
      </c>
    </row>
    <row r="374" spans="1:4" ht="14.25">
      <c r="A374" s="159" t="s">
        <v>390</v>
      </c>
      <c r="B374" s="87">
        <v>56</v>
      </c>
      <c r="C374" s="87">
        <v>56</v>
      </c>
      <c r="D374" s="84">
        <f t="shared" si="3"/>
        <v>0</v>
      </c>
    </row>
    <row r="375" spans="1:4" ht="14.25">
      <c r="A375" s="159" t="s">
        <v>391</v>
      </c>
      <c r="B375" s="87"/>
      <c r="C375" s="87"/>
      <c r="D375" s="84"/>
    </row>
    <row r="376" spans="1:4" ht="14.25">
      <c r="A376" s="159" t="s">
        <v>392</v>
      </c>
      <c r="B376" s="87"/>
      <c r="C376" s="87"/>
      <c r="D376" s="84"/>
    </row>
    <row r="377" spans="1:4" ht="14.25">
      <c r="A377" s="159" t="s">
        <v>393</v>
      </c>
      <c r="B377" s="87">
        <v>3044</v>
      </c>
      <c r="C377" s="87">
        <v>11682</v>
      </c>
      <c r="D377" s="84">
        <f t="shared" si="3"/>
        <v>283.77135348226017</v>
      </c>
    </row>
    <row r="378" spans="1:4" ht="14.25">
      <c r="A378" s="159" t="s">
        <v>394</v>
      </c>
      <c r="B378" s="87"/>
      <c r="C378" s="87"/>
      <c r="D378" s="84"/>
    </row>
    <row r="379" spans="1:4" ht="14.25">
      <c r="A379" s="159" t="s">
        <v>395</v>
      </c>
      <c r="B379" s="87">
        <v>492</v>
      </c>
      <c r="C379" s="87">
        <v>9386</v>
      </c>
      <c r="D379" s="84">
        <f t="shared" si="3"/>
        <v>1807.7235772357724</v>
      </c>
    </row>
    <row r="380" spans="1:4" ht="14.25">
      <c r="A380" s="159" t="s">
        <v>396</v>
      </c>
      <c r="B380" s="87">
        <v>6284</v>
      </c>
      <c r="C380" s="87">
        <v>132</v>
      </c>
      <c r="D380" s="84">
        <f t="shared" si="3"/>
        <v>-97.89942711648632</v>
      </c>
    </row>
    <row r="381" spans="1:4" ht="14.25">
      <c r="A381" s="160" t="s">
        <v>397</v>
      </c>
      <c r="B381" s="87">
        <v>5</v>
      </c>
      <c r="C381" s="87">
        <v>5</v>
      </c>
      <c r="D381" s="84">
        <f t="shared" si="3"/>
        <v>0</v>
      </c>
    </row>
    <row r="382" spans="1:4" ht="14.25">
      <c r="A382" s="159" t="s">
        <v>398</v>
      </c>
      <c r="B382" s="87">
        <v>5</v>
      </c>
      <c r="C382" s="87">
        <v>5</v>
      </c>
      <c r="D382" s="84">
        <f t="shared" si="3"/>
        <v>0</v>
      </c>
    </row>
    <row r="383" spans="1:4" ht="14.25">
      <c r="A383" s="159" t="s">
        <v>399</v>
      </c>
      <c r="B383" s="87"/>
      <c r="C383" s="87"/>
      <c r="D383" s="84"/>
    </row>
    <row r="384" spans="1:4" ht="14.25">
      <c r="A384" s="159" t="s">
        <v>400</v>
      </c>
      <c r="B384" s="87"/>
      <c r="C384" s="87"/>
      <c r="D384" s="84"/>
    </row>
    <row r="385" spans="1:4" ht="14.25">
      <c r="A385" s="160" t="s">
        <v>401</v>
      </c>
      <c r="B385" s="87">
        <v>1277</v>
      </c>
      <c r="C385" s="87">
        <v>727</v>
      </c>
      <c r="D385" s="84">
        <f t="shared" si="3"/>
        <v>-43.06969459671104</v>
      </c>
    </row>
    <row r="386" spans="1:4" ht="14.25">
      <c r="A386" s="159" t="s">
        <v>402</v>
      </c>
      <c r="B386" s="87"/>
      <c r="C386" s="87"/>
      <c r="D386" s="84"/>
    </row>
    <row r="387" spans="1:4" ht="14.25">
      <c r="A387" s="159" t="s">
        <v>403</v>
      </c>
      <c r="B387" s="87">
        <v>67</v>
      </c>
      <c r="C387" s="87">
        <v>67</v>
      </c>
      <c r="D387" s="84">
        <f t="shared" si="3"/>
        <v>0</v>
      </c>
    </row>
    <row r="388" spans="1:4" ht="14.25">
      <c r="A388" s="159" t="s">
        <v>404</v>
      </c>
      <c r="B388" s="87">
        <v>161</v>
      </c>
      <c r="C388" s="87"/>
      <c r="D388" s="84">
        <f t="shared" si="3"/>
        <v>-100</v>
      </c>
    </row>
    <row r="389" spans="1:4" ht="14.25">
      <c r="A389" s="159" t="s">
        <v>405</v>
      </c>
      <c r="B389" s="87">
        <v>40</v>
      </c>
      <c r="C389" s="87">
        <v>40</v>
      </c>
      <c r="D389" s="84">
        <f t="shared" si="3"/>
        <v>0</v>
      </c>
    </row>
    <row r="390" spans="1:4" ht="14.25">
      <c r="A390" s="159" t="s">
        <v>406</v>
      </c>
      <c r="B390" s="87"/>
      <c r="C390" s="87"/>
      <c r="D390" s="84"/>
    </row>
    <row r="391" spans="1:4" ht="14.25">
      <c r="A391" s="159" t="s">
        <v>407</v>
      </c>
      <c r="B391" s="87">
        <v>4</v>
      </c>
      <c r="C391" s="87">
        <v>10</v>
      </c>
      <c r="D391" s="84">
        <f t="shared" si="3"/>
        <v>150</v>
      </c>
    </row>
    <row r="392" spans="1:4" ht="14.25">
      <c r="A392" s="159" t="s">
        <v>408</v>
      </c>
      <c r="B392" s="87"/>
      <c r="C392" s="87"/>
      <c r="D392" s="84"/>
    </row>
    <row r="393" spans="1:4" ht="14.25">
      <c r="A393" s="159" t="s">
        <v>409</v>
      </c>
      <c r="B393" s="87"/>
      <c r="C393" s="87"/>
      <c r="D393" s="84"/>
    </row>
    <row r="394" spans="1:4" ht="14.25">
      <c r="A394" s="159" t="s">
        <v>410</v>
      </c>
      <c r="B394" s="87">
        <v>1005</v>
      </c>
      <c r="C394" s="87">
        <v>610</v>
      </c>
      <c r="D394" s="84">
        <f t="shared" si="3"/>
        <v>-39.30348258706468</v>
      </c>
    </row>
    <row r="395" spans="1:4" ht="14.25">
      <c r="A395" s="160" t="s">
        <v>411</v>
      </c>
      <c r="B395" s="87">
        <v>1565</v>
      </c>
      <c r="C395" s="87">
        <v>3546</v>
      </c>
      <c r="D395" s="84">
        <f t="shared" si="3"/>
        <v>126.58146964856229</v>
      </c>
    </row>
    <row r="396" spans="1:4" ht="14.25">
      <c r="A396" s="159" t="s">
        <v>412</v>
      </c>
      <c r="B396" s="87">
        <v>599</v>
      </c>
      <c r="C396" s="87">
        <v>1249</v>
      </c>
      <c r="D396" s="84">
        <f aca="true" t="shared" si="4" ref="D396:D428">(C396-B396)/B396*100</f>
        <v>108.51419031719533</v>
      </c>
    </row>
    <row r="397" spans="1:4" ht="14.25">
      <c r="A397" s="159" t="s">
        <v>413</v>
      </c>
      <c r="B397" s="87">
        <v>178</v>
      </c>
      <c r="C397" s="87">
        <v>205</v>
      </c>
      <c r="D397" s="84">
        <f t="shared" si="4"/>
        <v>15.168539325842698</v>
      </c>
    </row>
    <row r="398" spans="1:4" ht="14.25">
      <c r="A398" s="159" t="s">
        <v>414</v>
      </c>
      <c r="B398" s="87">
        <v>1</v>
      </c>
      <c r="C398" s="87">
        <v>700</v>
      </c>
      <c r="D398" s="84">
        <f t="shared" si="4"/>
        <v>69900</v>
      </c>
    </row>
    <row r="399" spans="1:4" ht="14.25">
      <c r="A399" s="159" t="s">
        <v>415</v>
      </c>
      <c r="B399" s="87">
        <v>4</v>
      </c>
      <c r="C399" s="87">
        <v>2</v>
      </c>
      <c r="D399" s="84">
        <f t="shared" si="4"/>
        <v>-50</v>
      </c>
    </row>
    <row r="400" spans="1:4" ht="14.25">
      <c r="A400" s="159" t="s">
        <v>416</v>
      </c>
      <c r="B400" s="87">
        <v>171</v>
      </c>
      <c r="C400" s="87">
        <v>647</v>
      </c>
      <c r="D400" s="84">
        <f t="shared" si="4"/>
        <v>278.3625730994152</v>
      </c>
    </row>
    <row r="401" spans="1:4" ht="14.25">
      <c r="A401" s="159" t="s">
        <v>417</v>
      </c>
      <c r="B401" s="87"/>
      <c r="C401" s="87"/>
      <c r="D401" s="84"/>
    </row>
    <row r="402" spans="1:4" ht="14.25">
      <c r="A402" s="159" t="s">
        <v>418</v>
      </c>
      <c r="B402" s="87">
        <v>612</v>
      </c>
      <c r="C402" s="87">
        <v>743</v>
      </c>
      <c r="D402" s="84">
        <f t="shared" si="4"/>
        <v>21.405228758169933</v>
      </c>
    </row>
    <row r="403" spans="1:4" ht="14.25">
      <c r="A403" s="160" t="s">
        <v>419</v>
      </c>
      <c r="B403" s="87">
        <v>104</v>
      </c>
      <c r="C403" s="87">
        <v>322</v>
      </c>
      <c r="D403" s="84">
        <f t="shared" si="4"/>
        <v>209.6153846153846</v>
      </c>
    </row>
    <row r="404" spans="1:4" ht="14.25">
      <c r="A404" s="159" t="s">
        <v>420</v>
      </c>
      <c r="B404" s="87">
        <v>104</v>
      </c>
      <c r="C404" s="87">
        <v>264</v>
      </c>
      <c r="D404" s="84">
        <f t="shared" si="4"/>
        <v>153.84615384615387</v>
      </c>
    </row>
    <row r="405" spans="1:4" ht="14.25">
      <c r="A405" s="159" t="s">
        <v>421</v>
      </c>
      <c r="B405" s="87"/>
      <c r="C405" s="87">
        <v>58</v>
      </c>
      <c r="D405" s="84"/>
    </row>
    <row r="406" spans="1:4" ht="14.25">
      <c r="A406" s="159" t="s">
        <v>422</v>
      </c>
      <c r="B406" s="87"/>
      <c r="C406" s="87"/>
      <c r="D406" s="84"/>
    </row>
    <row r="407" spans="1:4" ht="14.25">
      <c r="A407" s="159" t="s">
        <v>423</v>
      </c>
      <c r="B407" s="87"/>
      <c r="C407" s="87"/>
      <c r="D407" s="84"/>
    </row>
    <row r="408" spans="1:4" ht="14.25">
      <c r="A408" s="159" t="s">
        <v>424</v>
      </c>
      <c r="B408" s="87"/>
      <c r="C408" s="87"/>
      <c r="D408" s="84"/>
    </row>
    <row r="409" spans="1:4" ht="14.25">
      <c r="A409" s="160" t="s">
        <v>425</v>
      </c>
      <c r="B409" s="87">
        <v>270</v>
      </c>
      <c r="C409" s="87">
        <v>640</v>
      </c>
      <c r="D409" s="84">
        <f t="shared" si="4"/>
        <v>137.03703703703704</v>
      </c>
    </row>
    <row r="410" spans="1:4" ht="14.25">
      <c r="A410" s="159" t="s">
        <v>426</v>
      </c>
      <c r="B410" s="87">
        <v>14</v>
      </c>
      <c r="C410" s="87">
        <v>337</v>
      </c>
      <c r="D410" s="84">
        <f t="shared" si="4"/>
        <v>2307.1428571428573</v>
      </c>
    </row>
    <row r="411" spans="1:4" ht="14.25">
      <c r="A411" s="159" t="s">
        <v>427</v>
      </c>
      <c r="B411" s="87">
        <v>26</v>
      </c>
      <c r="C411" s="87">
        <v>0</v>
      </c>
      <c r="D411" s="84">
        <f t="shared" si="4"/>
        <v>-100</v>
      </c>
    </row>
    <row r="412" spans="1:4" ht="14.25">
      <c r="A412" s="159" t="s">
        <v>428</v>
      </c>
      <c r="B412" s="87"/>
      <c r="C412" s="87"/>
      <c r="D412" s="84"/>
    </row>
    <row r="413" spans="1:4" ht="14.25">
      <c r="A413" s="159" t="s">
        <v>429</v>
      </c>
      <c r="B413" s="87">
        <v>68</v>
      </c>
      <c r="C413" s="87">
        <v>82</v>
      </c>
      <c r="D413" s="84">
        <f t="shared" si="4"/>
        <v>20.588235294117645</v>
      </c>
    </row>
    <row r="414" spans="1:4" ht="14.25">
      <c r="A414" s="159" t="s">
        <v>430</v>
      </c>
      <c r="B414" s="87">
        <v>162</v>
      </c>
      <c r="C414" s="87">
        <v>214</v>
      </c>
      <c r="D414" s="84">
        <f t="shared" si="4"/>
        <v>32.098765432098766</v>
      </c>
    </row>
    <row r="415" spans="1:4" ht="14.25">
      <c r="A415" s="159" t="s">
        <v>431</v>
      </c>
      <c r="B415" s="87"/>
      <c r="C415" s="87">
        <v>7</v>
      </c>
      <c r="D415" s="84"/>
    </row>
    <row r="416" spans="1:4" ht="14.25">
      <c r="A416" s="160" t="s">
        <v>432</v>
      </c>
      <c r="B416" s="87">
        <v>838</v>
      </c>
      <c r="C416" s="87">
        <v>1197</v>
      </c>
      <c r="D416" s="84">
        <f t="shared" si="4"/>
        <v>42.840095465393794</v>
      </c>
    </row>
    <row r="417" spans="1:4" ht="14.25">
      <c r="A417" s="159" t="s">
        <v>130</v>
      </c>
      <c r="B417" s="87">
        <v>113</v>
      </c>
      <c r="C417" s="87">
        <v>129</v>
      </c>
      <c r="D417" s="84">
        <f t="shared" si="4"/>
        <v>14.15929203539823</v>
      </c>
    </row>
    <row r="418" spans="1:4" ht="14.25">
      <c r="A418" s="159" t="s">
        <v>131</v>
      </c>
      <c r="B418" s="87"/>
      <c r="C418" s="87"/>
      <c r="D418" s="84"/>
    </row>
    <row r="419" spans="1:4" ht="14.25">
      <c r="A419" s="159" t="s">
        <v>132</v>
      </c>
      <c r="B419" s="87"/>
      <c r="C419" s="87"/>
      <c r="D419" s="84"/>
    </row>
    <row r="420" spans="1:4" ht="14.25">
      <c r="A420" s="159" t="s">
        <v>433</v>
      </c>
      <c r="B420" s="87">
        <v>16</v>
      </c>
      <c r="C420" s="87">
        <v>23</v>
      </c>
      <c r="D420" s="84">
        <f t="shared" si="4"/>
        <v>43.75</v>
      </c>
    </row>
    <row r="421" spans="1:4" ht="14.25">
      <c r="A421" s="159" t="s">
        <v>434</v>
      </c>
      <c r="B421" s="87">
        <v>56</v>
      </c>
      <c r="C421" s="87">
        <v>103</v>
      </c>
      <c r="D421" s="84">
        <f t="shared" si="4"/>
        <v>83.92857142857143</v>
      </c>
    </row>
    <row r="422" spans="1:4" ht="14.25">
      <c r="A422" s="159" t="s">
        <v>435</v>
      </c>
      <c r="B422" s="87"/>
      <c r="C422" s="87"/>
      <c r="D422" s="84"/>
    </row>
    <row r="423" spans="1:4" ht="14.25">
      <c r="A423" s="159" t="s">
        <v>436</v>
      </c>
      <c r="B423" s="87">
        <v>2</v>
      </c>
      <c r="C423" s="87"/>
      <c r="D423" s="84">
        <f t="shared" si="4"/>
        <v>-100</v>
      </c>
    </row>
    <row r="424" spans="1:4" ht="14.25">
      <c r="A424" s="159" t="s">
        <v>437</v>
      </c>
      <c r="B424" s="87">
        <v>652</v>
      </c>
      <c r="C424" s="87">
        <v>942</v>
      </c>
      <c r="D424" s="84">
        <f t="shared" si="4"/>
        <v>44.47852760736196</v>
      </c>
    </row>
    <row r="425" spans="1:4" ht="14.25">
      <c r="A425" s="160" t="s">
        <v>438</v>
      </c>
      <c r="B425" s="87">
        <v>595</v>
      </c>
      <c r="C425" s="87">
        <v>290</v>
      </c>
      <c r="D425" s="84">
        <f t="shared" si="4"/>
        <v>-51.26050420168067</v>
      </c>
    </row>
    <row r="426" spans="1:4" ht="14.25">
      <c r="A426" s="159" t="s">
        <v>439</v>
      </c>
      <c r="B426" s="87">
        <v>490</v>
      </c>
      <c r="C426" s="87">
        <v>240</v>
      </c>
      <c r="D426" s="84">
        <f t="shared" si="4"/>
        <v>-51.02040816326531</v>
      </c>
    </row>
    <row r="427" spans="1:4" ht="14.25">
      <c r="A427" s="159" t="s">
        <v>440</v>
      </c>
      <c r="B427" s="87">
        <v>105</v>
      </c>
      <c r="C427" s="87">
        <v>50</v>
      </c>
      <c r="D427" s="84">
        <f t="shared" si="4"/>
        <v>-52.38095238095239</v>
      </c>
    </row>
    <row r="428" spans="1:4" ht="14.25">
      <c r="A428" s="159" t="s">
        <v>441</v>
      </c>
      <c r="B428" s="87"/>
      <c r="C428" s="87"/>
      <c r="D428" s="84"/>
    </row>
    <row r="429" spans="1:4" ht="14.25">
      <c r="A429" s="159" t="s">
        <v>442</v>
      </c>
      <c r="B429" s="87"/>
      <c r="C429" s="87"/>
      <c r="D429" s="84"/>
    </row>
    <row r="430" spans="1:4" ht="14.25">
      <c r="A430" s="160" t="s">
        <v>443</v>
      </c>
      <c r="B430" s="87">
        <v>75</v>
      </c>
      <c r="C430" s="87">
        <v>94</v>
      </c>
      <c r="D430" s="84">
        <f>(C430-B430)/B430*100</f>
        <v>25.333333333333336</v>
      </c>
    </row>
    <row r="431" spans="1:4" ht="14.25">
      <c r="A431" s="159" t="s">
        <v>130</v>
      </c>
      <c r="B431" s="87">
        <v>75</v>
      </c>
      <c r="C431" s="87">
        <v>94</v>
      </c>
      <c r="D431" s="84">
        <f>(C431-B431)/B431*100</f>
        <v>25.333333333333336</v>
      </c>
    </row>
    <row r="432" spans="1:4" ht="14.25">
      <c r="A432" s="159" t="s">
        <v>131</v>
      </c>
      <c r="B432" s="87"/>
      <c r="C432" s="87"/>
      <c r="D432" s="84"/>
    </row>
    <row r="433" spans="1:4" ht="14.25">
      <c r="A433" s="159" t="s">
        <v>132</v>
      </c>
      <c r="B433" s="87"/>
      <c r="C433" s="87"/>
      <c r="D433" s="84"/>
    </row>
    <row r="434" spans="1:4" ht="14.25">
      <c r="A434" s="159" t="s">
        <v>444</v>
      </c>
      <c r="B434" s="87"/>
      <c r="C434" s="87"/>
      <c r="D434" s="84"/>
    </row>
    <row r="435" spans="1:4" ht="14.25">
      <c r="A435" s="160" t="s">
        <v>445</v>
      </c>
      <c r="B435" s="87">
        <v>8417</v>
      </c>
      <c r="C435" s="87">
        <v>3780</v>
      </c>
      <c r="D435" s="84">
        <f aca="true" t="shared" si="5" ref="D435:D443">(C435-B435)/B435*100</f>
        <v>-55.09088748960437</v>
      </c>
    </row>
    <row r="436" spans="1:4" ht="14.25">
      <c r="A436" s="159" t="s">
        <v>446</v>
      </c>
      <c r="B436" s="87">
        <v>1459</v>
      </c>
      <c r="C436" s="87">
        <v>890</v>
      </c>
      <c r="D436" s="84">
        <f t="shared" si="5"/>
        <v>-38.99931459904044</v>
      </c>
    </row>
    <row r="437" spans="1:4" ht="14.25">
      <c r="A437" s="159" t="s">
        <v>447</v>
      </c>
      <c r="B437" s="87">
        <v>6958</v>
      </c>
      <c r="C437" s="87">
        <v>2890</v>
      </c>
      <c r="D437" s="84">
        <f t="shared" si="5"/>
        <v>-58.4650761713136</v>
      </c>
    </row>
    <row r="438" spans="1:4" ht="14.25">
      <c r="A438" s="160" t="s">
        <v>448</v>
      </c>
      <c r="B438" s="87">
        <v>355</v>
      </c>
      <c r="C438" s="87">
        <v>327</v>
      </c>
      <c r="D438" s="84">
        <f t="shared" si="5"/>
        <v>-7.887323943661972</v>
      </c>
    </row>
    <row r="439" spans="1:4" ht="14.25">
      <c r="A439" s="159" t="s">
        <v>449</v>
      </c>
      <c r="B439" s="87">
        <v>314</v>
      </c>
      <c r="C439" s="87">
        <v>234</v>
      </c>
      <c r="D439" s="84">
        <f t="shared" si="5"/>
        <v>-25.477707006369428</v>
      </c>
    </row>
    <row r="440" spans="1:4" ht="14.25">
      <c r="A440" s="159" t="s">
        <v>450</v>
      </c>
      <c r="B440" s="87">
        <v>41</v>
      </c>
      <c r="C440" s="87">
        <v>93</v>
      </c>
      <c r="D440" s="84">
        <f t="shared" si="5"/>
        <v>126.82926829268293</v>
      </c>
    </row>
    <row r="441" spans="1:4" ht="14.25">
      <c r="A441" s="160" t="s">
        <v>451</v>
      </c>
      <c r="B441" s="87">
        <v>869</v>
      </c>
      <c r="C441" s="87">
        <v>2271</v>
      </c>
      <c r="D441" s="84">
        <f t="shared" si="5"/>
        <v>161.33486766398158</v>
      </c>
    </row>
    <row r="442" spans="1:4" ht="14.25">
      <c r="A442" s="159" t="s">
        <v>452</v>
      </c>
      <c r="B442" s="87">
        <v>48</v>
      </c>
      <c r="C442" s="87">
        <v>50</v>
      </c>
      <c r="D442" s="84">
        <f t="shared" si="5"/>
        <v>4.166666666666666</v>
      </c>
    </row>
    <row r="443" spans="1:4" ht="14.25">
      <c r="A443" s="159" t="s">
        <v>453</v>
      </c>
      <c r="B443" s="87">
        <v>821</v>
      </c>
      <c r="C443" s="87">
        <v>2221</v>
      </c>
      <c r="D443" s="84">
        <f t="shared" si="5"/>
        <v>170.5237515225335</v>
      </c>
    </row>
    <row r="444" spans="1:4" ht="14.25">
      <c r="A444" s="160" t="s">
        <v>454</v>
      </c>
      <c r="B444" s="87"/>
      <c r="C444" s="87"/>
      <c r="D444" s="84"/>
    </row>
    <row r="445" spans="1:4" ht="14.25">
      <c r="A445" s="159" t="s">
        <v>455</v>
      </c>
      <c r="B445" s="87"/>
      <c r="C445" s="87"/>
      <c r="D445" s="84"/>
    </row>
    <row r="446" spans="1:4" ht="14.25">
      <c r="A446" s="159" t="s">
        <v>456</v>
      </c>
      <c r="B446" s="87"/>
      <c r="C446" s="87"/>
      <c r="D446" s="84"/>
    </row>
    <row r="447" spans="1:4" ht="14.25">
      <c r="A447" s="159" t="s">
        <v>457</v>
      </c>
      <c r="B447" s="87"/>
      <c r="C447" s="87"/>
      <c r="D447" s="84"/>
    </row>
    <row r="448" spans="1:4" ht="14.25">
      <c r="A448" s="160" t="s">
        <v>458</v>
      </c>
      <c r="B448" s="87"/>
      <c r="C448" s="87"/>
      <c r="D448" s="84"/>
    </row>
    <row r="449" spans="1:4" ht="14.25">
      <c r="A449" s="159" t="s">
        <v>455</v>
      </c>
      <c r="B449" s="87"/>
      <c r="C449" s="87"/>
      <c r="D449" s="84"/>
    </row>
    <row r="450" spans="1:4" ht="14.25">
      <c r="A450" s="159" t="s">
        <v>456</v>
      </c>
      <c r="B450" s="87"/>
      <c r="C450" s="87"/>
      <c r="D450" s="84"/>
    </row>
    <row r="451" spans="1:4" ht="14.25">
      <c r="A451" s="159" t="s">
        <v>459</v>
      </c>
      <c r="B451" s="87"/>
      <c r="C451" s="87"/>
      <c r="D451" s="84"/>
    </row>
    <row r="452" spans="1:4" ht="14.25">
      <c r="A452" s="160" t="s">
        <v>460</v>
      </c>
      <c r="B452" s="87"/>
      <c r="C452" s="87"/>
      <c r="D452" s="84"/>
    </row>
    <row r="453" spans="1:4" ht="14.25">
      <c r="A453" s="159" t="s">
        <v>461</v>
      </c>
      <c r="B453" s="87"/>
      <c r="C453" s="87"/>
      <c r="D453" s="84"/>
    </row>
    <row r="454" spans="1:4" ht="14.25">
      <c r="A454" s="159" t="s">
        <v>462</v>
      </c>
      <c r="B454" s="87"/>
      <c r="C454" s="87"/>
      <c r="D454" s="84"/>
    </row>
    <row r="455" spans="1:4" ht="14.25">
      <c r="A455" s="160" t="s">
        <v>463</v>
      </c>
      <c r="B455" s="87">
        <v>88</v>
      </c>
      <c r="C455" s="87">
        <v>74</v>
      </c>
      <c r="D455" s="84">
        <f>(C455-B455)/B455*100</f>
        <v>-15.909090909090908</v>
      </c>
    </row>
    <row r="456" spans="1:7" ht="14.25">
      <c r="A456" s="159" t="s">
        <v>464</v>
      </c>
      <c r="B456" s="87">
        <v>25</v>
      </c>
      <c r="C456" s="87">
        <v>5</v>
      </c>
      <c r="D456" s="84">
        <f>(C456-B456)/B456*100</f>
        <v>-80</v>
      </c>
      <c r="G456" s="78" t="s">
        <v>33</v>
      </c>
    </row>
    <row r="457" spans="1:4" ht="14.25">
      <c r="A457" s="159" t="s">
        <v>465</v>
      </c>
      <c r="B457" s="87">
        <v>63</v>
      </c>
      <c r="C457" s="87">
        <v>69</v>
      </c>
      <c r="D457" s="84">
        <f>(C457-B457)/B457*100</f>
        <v>9.523809523809524</v>
      </c>
    </row>
    <row r="458" spans="1:4" ht="14.25">
      <c r="A458" s="160" t="s">
        <v>466</v>
      </c>
      <c r="B458" s="87">
        <v>126</v>
      </c>
      <c r="C458" s="87">
        <v>120</v>
      </c>
      <c r="D458" s="84">
        <f>(C458-B458)/B458*100</f>
        <v>-4.761904761904762</v>
      </c>
    </row>
    <row r="459" spans="1:4" ht="14.25">
      <c r="A459" s="159" t="s">
        <v>467</v>
      </c>
      <c r="B459" s="87"/>
      <c r="C459" s="87"/>
      <c r="D459" s="84"/>
    </row>
    <row r="460" spans="1:4" ht="14.25">
      <c r="A460" s="159" t="s">
        <v>468</v>
      </c>
      <c r="B460" s="87">
        <v>126</v>
      </c>
      <c r="C460" s="87">
        <v>120</v>
      </c>
      <c r="D460" s="84">
        <f>(C460-B460)/B460*100</f>
        <v>-4.761904761904762</v>
      </c>
    </row>
    <row r="461" spans="1:4" ht="14.25">
      <c r="A461" s="159" t="s">
        <v>469</v>
      </c>
      <c r="B461" s="87"/>
      <c r="C461" s="87"/>
      <c r="D461" s="84"/>
    </row>
    <row r="462" spans="1:4" ht="14.25">
      <c r="A462" s="160" t="s">
        <v>470</v>
      </c>
      <c r="B462" s="87"/>
      <c r="C462" s="87"/>
      <c r="D462" s="84"/>
    </row>
    <row r="463" spans="1:4" ht="14.25">
      <c r="A463" s="159" t="s">
        <v>471</v>
      </c>
      <c r="B463" s="87"/>
      <c r="C463" s="87"/>
      <c r="D463" s="84"/>
    </row>
    <row r="464" spans="1:4" ht="14.25">
      <c r="A464" s="159" t="s">
        <v>472</v>
      </c>
      <c r="B464" s="87"/>
      <c r="C464" s="87"/>
      <c r="D464" s="84"/>
    </row>
    <row r="465" spans="1:4" ht="14.25">
      <c r="A465" s="159" t="s">
        <v>473</v>
      </c>
      <c r="B465" s="87"/>
      <c r="C465" s="87"/>
      <c r="D465" s="84"/>
    </row>
    <row r="466" spans="1:4" ht="14.25">
      <c r="A466" s="159" t="s">
        <v>474</v>
      </c>
      <c r="B466" s="87"/>
      <c r="C466" s="87"/>
      <c r="D466" s="84"/>
    </row>
    <row r="467" spans="1:4" ht="14.25">
      <c r="A467" s="160" t="s">
        <v>475</v>
      </c>
      <c r="B467" s="87">
        <v>600</v>
      </c>
      <c r="C467" s="87">
        <v>480</v>
      </c>
      <c r="D467" s="84">
        <f>(C467-B467)/B467*100</f>
        <v>-20</v>
      </c>
    </row>
    <row r="468" spans="1:4" ht="14.25">
      <c r="A468" s="159" t="s">
        <v>475</v>
      </c>
      <c r="B468" s="87">
        <v>600</v>
      </c>
      <c r="C468" s="87">
        <v>480</v>
      </c>
      <c r="D468" s="84">
        <f>(C468-B468)/B468*100</f>
        <v>-20</v>
      </c>
    </row>
    <row r="469" spans="1:4" ht="14.25">
      <c r="A469" s="163" t="s">
        <v>476</v>
      </c>
      <c r="B469" s="87"/>
      <c r="C469" s="87"/>
      <c r="D469" s="84"/>
    </row>
    <row r="470" spans="1:4" ht="14.25">
      <c r="A470" s="160" t="s">
        <v>477</v>
      </c>
      <c r="B470" s="87"/>
      <c r="C470" s="87"/>
      <c r="D470" s="84"/>
    </row>
    <row r="471" spans="1:4" ht="14.25">
      <c r="A471" s="159" t="s">
        <v>478</v>
      </c>
      <c r="B471" s="87"/>
      <c r="C471" s="87"/>
      <c r="D471" s="84"/>
    </row>
    <row r="472" spans="1:4" ht="14.25">
      <c r="A472" s="159" t="s">
        <v>479</v>
      </c>
      <c r="B472" s="87"/>
      <c r="C472" s="87"/>
      <c r="D472" s="84"/>
    </row>
    <row r="473" spans="1:4" ht="14.25">
      <c r="A473" s="159" t="s">
        <v>480</v>
      </c>
      <c r="B473" s="87"/>
      <c r="C473" s="87"/>
      <c r="D473" s="84"/>
    </row>
    <row r="474" spans="1:4" ht="14.25">
      <c r="A474" s="159" t="s">
        <v>481</v>
      </c>
      <c r="B474" s="87"/>
      <c r="C474" s="87"/>
      <c r="D474" s="84"/>
    </row>
    <row r="475" spans="1:4" ht="14.25">
      <c r="A475" s="160" t="s">
        <v>482</v>
      </c>
      <c r="B475" s="87"/>
      <c r="C475" s="87"/>
      <c r="D475" s="84"/>
    </row>
    <row r="476" spans="1:4" ht="14.25">
      <c r="A476" s="159" t="s">
        <v>483</v>
      </c>
      <c r="B476" s="87"/>
      <c r="C476" s="87"/>
      <c r="D476" s="84"/>
    </row>
    <row r="477" spans="1:4" ht="14.25">
      <c r="A477" s="159" t="s">
        <v>484</v>
      </c>
      <c r="B477" s="87"/>
      <c r="C477" s="87"/>
      <c r="D477" s="84"/>
    </row>
    <row r="478" spans="1:4" ht="14.25">
      <c r="A478" s="159" t="s">
        <v>480</v>
      </c>
      <c r="B478" s="87"/>
      <c r="C478" s="87"/>
      <c r="D478" s="84"/>
    </row>
    <row r="479" spans="1:4" ht="14.25">
      <c r="A479" s="159" t="s">
        <v>485</v>
      </c>
      <c r="B479" s="87"/>
      <c r="C479" s="87"/>
      <c r="D479" s="84"/>
    </row>
    <row r="480" spans="1:4" ht="14.25">
      <c r="A480" s="159" t="s">
        <v>486</v>
      </c>
      <c r="B480" s="87"/>
      <c r="C480" s="87"/>
      <c r="D480" s="84"/>
    </row>
    <row r="481" spans="1:4" ht="14.25">
      <c r="A481" s="160" t="s">
        <v>487</v>
      </c>
      <c r="B481" s="87"/>
      <c r="C481" s="87"/>
      <c r="D481" s="84"/>
    </row>
    <row r="482" spans="1:4" ht="14.25">
      <c r="A482" s="159" t="s">
        <v>488</v>
      </c>
      <c r="B482" s="87"/>
      <c r="C482" s="87"/>
      <c r="D482" s="84"/>
    </row>
    <row r="483" spans="1:4" ht="14.25">
      <c r="A483" s="159" t="s">
        <v>489</v>
      </c>
      <c r="B483" s="87"/>
      <c r="C483" s="87"/>
      <c r="D483" s="84"/>
    </row>
    <row r="484" spans="1:4" ht="14.25">
      <c r="A484" s="159" t="s">
        <v>490</v>
      </c>
      <c r="B484" s="87"/>
      <c r="C484" s="87"/>
      <c r="D484" s="84"/>
    </row>
    <row r="485" spans="1:4" ht="14.25">
      <c r="A485" s="160" t="s">
        <v>491</v>
      </c>
      <c r="B485" s="87"/>
      <c r="C485" s="87"/>
      <c r="D485" s="84"/>
    </row>
    <row r="486" spans="1:4" ht="14.25">
      <c r="A486" s="159" t="s">
        <v>492</v>
      </c>
      <c r="B486" s="87"/>
      <c r="C486" s="87"/>
      <c r="D486" s="84"/>
    </row>
    <row r="487" spans="1:4" ht="14.25">
      <c r="A487" s="159" t="s">
        <v>493</v>
      </c>
      <c r="B487" s="87"/>
      <c r="C487" s="87"/>
      <c r="D487" s="84"/>
    </row>
    <row r="488" spans="1:4" ht="14.25">
      <c r="A488" s="159" t="s">
        <v>494</v>
      </c>
      <c r="B488" s="87"/>
      <c r="C488" s="87"/>
      <c r="D488" s="84"/>
    </row>
    <row r="489" spans="1:4" ht="14.25">
      <c r="A489" s="159" t="s">
        <v>495</v>
      </c>
      <c r="B489" s="87"/>
      <c r="C489" s="87"/>
      <c r="D489" s="84"/>
    </row>
    <row r="490" spans="1:4" ht="14.25">
      <c r="A490" s="160" t="s">
        <v>496</v>
      </c>
      <c r="B490" s="87"/>
      <c r="C490" s="87"/>
      <c r="D490" s="84"/>
    </row>
    <row r="491" spans="1:4" ht="14.25">
      <c r="A491" s="159" t="s">
        <v>497</v>
      </c>
      <c r="B491" s="87"/>
      <c r="C491" s="87"/>
      <c r="D491" s="84"/>
    </row>
    <row r="492" spans="1:4" ht="14.25">
      <c r="A492" s="159" t="s">
        <v>498</v>
      </c>
      <c r="B492" s="87"/>
      <c r="C492" s="87"/>
      <c r="D492" s="84"/>
    </row>
    <row r="493" spans="1:4" ht="14.25">
      <c r="A493" s="159" t="s">
        <v>499</v>
      </c>
      <c r="B493" s="87"/>
      <c r="C493" s="87"/>
      <c r="D493" s="84"/>
    </row>
    <row r="494" spans="1:4" ht="14.25">
      <c r="A494" s="160" t="s">
        <v>500</v>
      </c>
      <c r="B494" s="87"/>
      <c r="C494" s="87"/>
      <c r="D494" s="84"/>
    </row>
    <row r="495" spans="1:4" ht="14.25">
      <c r="A495" s="159" t="s">
        <v>501</v>
      </c>
      <c r="B495" s="87"/>
      <c r="C495" s="87"/>
      <c r="D495" s="84"/>
    </row>
    <row r="496" spans="1:4" ht="14.25">
      <c r="A496" s="159" t="s">
        <v>502</v>
      </c>
      <c r="B496" s="87"/>
      <c r="C496" s="87"/>
      <c r="D496" s="84"/>
    </row>
    <row r="497" spans="1:4" ht="14.25">
      <c r="A497" s="159" t="s">
        <v>503</v>
      </c>
      <c r="B497" s="87"/>
      <c r="C497" s="87"/>
      <c r="D497" s="84"/>
    </row>
    <row r="498" spans="1:4" ht="14.25">
      <c r="A498" s="160" t="s">
        <v>504</v>
      </c>
      <c r="B498" s="87"/>
      <c r="C498" s="87"/>
      <c r="D498" s="84"/>
    </row>
    <row r="499" spans="1:4" ht="14.25">
      <c r="A499" s="159" t="s">
        <v>505</v>
      </c>
      <c r="B499" s="87"/>
      <c r="C499" s="87"/>
      <c r="D499" s="84"/>
    </row>
    <row r="500" spans="1:4" ht="14.25">
      <c r="A500" s="159" t="s">
        <v>502</v>
      </c>
      <c r="B500" s="87"/>
      <c r="C500" s="87"/>
      <c r="D500" s="84"/>
    </row>
    <row r="501" spans="1:4" ht="14.25">
      <c r="A501" s="159" t="s">
        <v>506</v>
      </c>
      <c r="B501" s="87"/>
      <c r="C501" s="87"/>
      <c r="D501" s="84"/>
    </row>
    <row r="502" spans="1:4" ht="14.25">
      <c r="A502" s="160" t="s">
        <v>507</v>
      </c>
      <c r="B502" s="87"/>
      <c r="C502" s="87"/>
      <c r="D502" s="84"/>
    </row>
    <row r="503" spans="1:4" ht="14.25">
      <c r="A503" s="159" t="s">
        <v>508</v>
      </c>
      <c r="B503" s="87"/>
      <c r="C503" s="87"/>
      <c r="D503" s="84"/>
    </row>
    <row r="504" spans="1:4" ht="14.25">
      <c r="A504" s="159" t="s">
        <v>509</v>
      </c>
      <c r="B504" s="87"/>
      <c r="C504" s="87"/>
      <c r="D504" s="84"/>
    </row>
    <row r="505" spans="1:4" ht="14.25">
      <c r="A505" s="159" t="s">
        <v>510</v>
      </c>
      <c r="B505" s="87"/>
      <c r="C505" s="87"/>
      <c r="D505" s="84"/>
    </row>
    <row r="506" spans="1:4" ht="14.25">
      <c r="A506" s="159" t="s">
        <v>511</v>
      </c>
      <c r="B506" s="87"/>
      <c r="C506" s="87"/>
      <c r="D506" s="84"/>
    </row>
    <row r="507" spans="1:4" ht="14.25">
      <c r="A507" s="160" t="s">
        <v>512</v>
      </c>
      <c r="B507" s="87"/>
      <c r="C507" s="87"/>
      <c r="D507" s="84"/>
    </row>
    <row r="508" spans="1:4" ht="14.25">
      <c r="A508" s="159" t="s">
        <v>513</v>
      </c>
      <c r="B508" s="87"/>
      <c r="C508" s="87"/>
      <c r="D508" s="84"/>
    </row>
    <row r="509" spans="1:4" ht="14.25">
      <c r="A509" s="160" t="s">
        <v>514</v>
      </c>
      <c r="B509" s="87"/>
      <c r="C509" s="87"/>
      <c r="D509" s="84"/>
    </row>
    <row r="510" spans="1:4" ht="14.25">
      <c r="A510" s="159" t="s">
        <v>515</v>
      </c>
      <c r="B510" s="87"/>
      <c r="C510" s="87"/>
      <c r="D510" s="84"/>
    </row>
    <row r="511" spans="1:4" ht="14.25">
      <c r="A511" s="159" t="s">
        <v>502</v>
      </c>
      <c r="B511" s="87"/>
      <c r="C511" s="87"/>
      <c r="D511" s="84"/>
    </row>
    <row r="512" spans="1:4" ht="14.25">
      <c r="A512" s="159" t="s">
        <v>516</v>
      </c>
      <c r="B512" s="87"/>
      <c r="C512" s="87"/>
      <c r="D512" s="84"/>
    </row>
    <row r="513" spans="1:4" ht="14.25">
      <c r="A513" s="160" t="s">
        <v>517</v>
      </c>
      <c r="B513" s="87"/>
      <c r="C513" s="87"/>
      <c r="D513" s="84"/>
    </row>
    <row r="514" spans="1:4" ht="14.25">
      <c r="A514" s="163" t="s">
        <v>518</v>
      </c>
      <c r="B514" s="81">
        <v>44840</v>
      </c>
      <c r="C514" s="81">
        <v>38088</v>
      </c>
      <c r="D514" s="84">
        <f>(C514-B514)/B514*100</f>
        <v>-15.057983942908118</v>
      </c>
    </row>
    <row r="515" spans="1:4" ht="14.25">
      <c r="A515" s="160" t="s">
        <v>519</v>
      </c>
      <c r="B515" s="87">
        <v>609</v>
      </c>
      <c r="C515" s="87">
        <v>598</v>
      </c>
      <c r="D515" s="84">
        <f>(C515-B515)/B515*100</f>
        <v>-1.8062397372742198</v>
      </c>
    </row>
    <row r="516" spans="1:4" ht="14.25">
      <c r="A516" s="159" t="s">
        <v>130</v>
      </c>
      <c r="B516" s="87">
        <v>319</v>
      </c>
      <c r="C516" s="87">
        <v>358</v>
      </c>
      <c r="D516" s="84">
        <f>(C516-B516)/B516*100</f>
        <v>12.225705329153605</v>
      </c>
    </row>
    <row r="517" spans="1:4" ht="14.25">
      <c r="A517" s="159" t="s">
        <v>131</v>
      </c>
      <c r="B517" s="87"/>
      <c r="C517" s="87"/>
      <c r="D517" s="84"/>
    </row>
    <row r="518" spans="1:4" ht="14.25">
      <c r="A518" s="159" t="s">
        <v>132</v>
      </c>
      <c r="B518" s="87"/>
      <c r="C518" s="87"/>
      <c r="D518" s="84"/>
    </row>
    <row r="519" spans="1:4" ht="14.25">
      <c r="A519" s="159" t="s">
        <v>520</v>
      </c>
      <c r="B519" s="87">
        <v>290</v>
      </c>
      <c r="C519" s="87">
        <v>240</v>
      </c>
      <c r="D519" s="84">
        <f aca="true" t="shared" si="6" ref="D517:D553">(C519-B519)/B519*100</f>
        <v>-17.24137931034483</v>
      </c>
    </row>
    <row r="520" spans="1:4" ht="14.25">
      <c r="A520" s="160" t="s">
        <v>521</v>
      </c>
      <c r="B520" s="87">
        <v>10910</v>
      </c>
      <c r="C520" s="87">
        <v>4780</v>
      </c>
      <c r="D520" s="84">
        <f t="shared" si="6"/>
        <v>-56.18698441796517</v>
      </c>
    </row>
    <row r="521" spans="1:4" ht="14.25">
      <c r="A521" s="159" t="s">
        <v>522</v>
      </c>
      <c r="B521" s="87">
        <v>7571</v>
      </c>
      <c r="C521" s="87">
        <v>2763</v>
      </c>
      <c r="D521" s="84">
        <f t="shared" si="6"/>
        <v>-63.50548144234579</v>
      </c>
    </row>
    <row r="522" spans="1:4" ht="14.25">
      <c r="A522" s="159" t="s">
        <v>523</v>
      </c>
      <c r="B522" s="87">
        <v>3005</v>
      </c>
      <c r="C522" s="87">
        <v>1657</v>
      </c>
      <c r="D522" s="84">
        <f t="shared" si="6"/>
        <v>-44.8585690515807</v>
      </c>
    </row>
    <row r="523" spans="1:4" ht="14.25">
      <c r="A523" s="159" t="s">
        <v>524</v>
      </c>
      <c r="B523" s="87"/>
      <c r="C523" s="87"/>
      <c r="D523" s="84"/>
    </row>
    <row r="524" spans="1:4" ht="14.25">
      <c r="A524" s="159" t="s">
        <v>525</v>
      </c>
      <c r="B524" s="87"/>
      <c r="C524" s="87"/>
      <c r="D524" s="84"/>
    </row>
    <row r="525" spans="1:4" ht="14.25">
      <c r="A525" s="159" t="s">
        <v>526</v>
      </c>
      <c r="B525" s="87"/>
      <c r="C525" s="87"/>
      <c r="D525" s="84"/>
    </row>
    <row r="526" spans="1:4" ht="14.25">
      <c r="A526" s="159" t="s">
        <v>527</v>
      </c>
      <c r="B526" s="87"/>
      <c r="C526" s="87"/>
      <c r="D526" s="84"/>
    </row>
    <row r="527" spans="1:4" ht="14.25">
      <c r="A527" s="159" t="s">
        <v>528</v>
      </c>
      <c r="B527" s="87"/>
      <c r="C527" s="87"/>
      <c r="D527" s="84"/>
    </row>
    <row r="528" spans="1:4" ht="14.25">
      <c r="A528" s="159" t="s">
        <v>529</v>
      </c>
      <c r="B528" s="87"/>
      <c r="C528" s="87"/>
      <c r="D528" s="84"/>
    </row>
    <row r="529" spans="1:4" ht="14.25">
      <c r="A529" s="159" t="s">
        <v>530</v>
      </c>
      <c r="B529" s="87"/>
      <c r="C529" s="87"/>
      <c r="D529" s="84"/>
    </row>
    <row r="530" spans="1:4" ht="14.25">
      <c r="A530" s="159" t="s">
        <v>531</v>
      </c>
      <c r="B530" s="87"/>
      <c r="C530" s="87"/>
      <c r="D530" s="84"/>
    </row>
    <row r="531" spans="1:4" ht="14.25">
      <c r="A531" s="159" t="s">
        <v>532</v>
      </c>
      <c r="B531" s="87"/>
      <c r="C531" s="87"/>
      <c r="D531" s="84"/>
    </row>
    <row r="532" spans="1:4" ht="14.25">
      <c r="A532" s="159" t="s">
        <v>533</v>
      </c>
      <c r="B532" s="87">
        <v>335</v>
      </c>
      <c r="C532" s="87">
        <v>360</v>
      </c>
      <c r="D532" s="84">
        <f t="shared" si="6"/>
        <v>7.462686567164178</v>
      </c>
    </row>
    <row r="533" spans="1:4" ht="14.25">
      <c r="A533" s="160" t="s">
        <v>534</v>
      </c>
      <c r="B533" s="87">
        <v>2250</v>
      </c>
      <c r="C533" s="87">
        <v>2448</v>
      </c>
      <c r="D533" s="84">
        <f t="shared" si="6"/>
        <v>8.799999999999999</v>
      </c>
    </row>
    <row r="534" spans="1:4" ht="14.25">
      <c r="A534" s="159" t="s">
        <v>535</v>
      </c>
      <c r="B534" s="87"/>
      <c r="C534" s="87"/>
      <c r="D534" s="84"/>
    </row>
    <row r="535" spans="1:4" ht="14.25">
      <c r="A535" s="159" t="s">
        <v>536</v>
      </c>
      <c r="B535" s="87">
        <v>1510</v>
      </c>
      <c r="C535" s="87">
        <v>1742</v>
      </c>
      <c r="D535" s="84">
        <f t="shared" si="6"/>
        <v>15.364238410596027</v>
      </c>
    </row>
    <row r="536" spans="1:4" ht="14.25">
      <c r="A536" s="159" t="s">
        <v>537</v>
      </c>
      <c r="B536" s="87">
        <v>740</v>
      </c>
      <c r="C536" s="87">
        <v>706</v>
      </c>
      <c r="D536" s="84">
        <f t="shared" si="6"/>
        <v>-4.594594594594595</v>
      </c>
    </row>
    <row r="537" spans="1:4" ht="14.25">
      <c r="A537" s="160" t="s">
        <v>538</v>
      </c>
      <c r="B537" s="87">
        <v>3521</v>
      </c>
      <c r="C537" s="87">
        <v>3457</v>
      </c>
      <c r="D537" s="84">
        <f t="shared" si="6"/>
        <v>-1.8176654359556943</v>
      </c>
    </row>
    <row r="538" spans="1:4" ht="14.25">
      <c r="A538" s="159" t="s">
        <v>539</v>
      </c>
      <c r="B538" s="87">
        <v>609</v>
      </c>
      <c r="C538" s="87">
        <v>890</v>
      </c>
      <c r="D538" s="84">
        <f t="shared" si="6"/>
        <v>46.141215106732346</v>
      </c>
    </row>
    <row r="539" spans="1:4" ht="14.25">
      <c r="A539" s="159" t="s">
        <v>540</v>
      </c>
      <c r="B539" s="87">
        <v>191</v>
      </c>
      <c r="C539" s="87">
        <v>434</v>
      </c>
      <c r="D539" s="84">
        <f t="shared" si="6"/>
        <v>127.22513089005236</v>
      </c>
    </row>
    <row r="540" spans="1:4" ht="14.25">
      <c r="A540" s="159" t="s">
        <v>541</v>
      </c>
      <c r="B540" s="87">
        <v>737</v>
      </c>
      <c r="C540" s="87">
        <v>1047</v>
      </c>
      <c r="D540" s="84">
        <f t="shared" si="6"/>
        <v>42.06241519674355</v>
      </c>
    </row>
    <row r="541" spans="1:4" ht="14.25">
      <c r="A541" s="159" t="s">
        <v>542</v>
      </c>
      <c r="B541" s="87"/>
      <c r="C541" s="87"/>
      <c r="D541" s="84"/>
    </row>
    <row r="542" spans="1:4" ht="14.25">
      <c r="A542" s="159" t="s">
        <v>543</v>
      </c>
      <c r="B542" s="87"/>
      <c r="C542" s="87"/>
      <c r="D542" s="84"/>
    </row>
    <row r="543" spans="1:4" ht="14.25">
      <c r="A543" s="159" t="s">
        <v>544</v>
      </c>
      <c r="B543" s="87"/>
      <c r="C543" s="87"/>
      <c r="D543" s="84"/>
    </row>
    <row r="544" spans="1:4" ht="14.25">
      <c r="A544" s="159" t="s">
        <v>545</v>
      </c>
      <c r="B544" s="87"/>
      <c r="C544" s="87"/>
      <c r="D544" s="84"/>
    </row>
    <row r="545" spans="1:4" ht="14.25">
      <c r="A545" s="159" t="s">
        <v>546</v>
      </c>
      <c r="B545" s="87">
        <v>1494</v>
      </c>
      <c r="C545" s="87">
        <v>603</v>
      </c>
      <c r="D545" s="84">
        <f t="shared" si="6"/>
        <v>-59.63855421686747</v>
      </c>
    </row>
    <row r="546" spans="1:4" ht="14.25">
      <c r="A546" s="159" t="s">
        <v>547</v>
      </c>
      <c r="B546" s="87">
        <v>373</v>
      </c>
      <c r="C546" s="87">
        <v>447</v>
      </c>
      <c r="D546" s="84">
        <f t="shared" si="6"/>
        <v>19.839142091152816</v>
      </c>
    </row>
    <row r="547" spans="1:4" ht="14.25">
      <c r="A547" s="159" t="s">
        <v>548</v>
      </c>
      <c r="B547" s="87"/>
      <c r="C547" s="87"/>
      <c r="D547" s="84"/>
    </row>
    <row r="548" spans="1:4" ht="14.25">
      <c r="A548" s="159" t="s">
        <v>549</v>
      </c>
      <c r="B548" s="87">
        <v>118</v>
      </c>
      <c r="C548" s="87">
        <v>36</v>
      </c>
      <c r="D548" s="84">
        <f t="shared" si="6"/>
        <v>-69.49152542372882</v>
      </c>
    </row>
    <row r="549" spans="1:4" ht="14.25">
      <c r="A549" s="160" t="s">
        <v>550</v>
      </c>
      <c r="B549" s="87">
        <v>79</v>
      </c>
      <c r="C549" s="87">
        <v>79</v>
      </c>
      <c r="D549" s="84">
        <f t="shared" si="6"/>
        <v>0</v>
      </c>
    </row>
    <row r="550" spans="1:4" ht="14.25">
      <c r="A550" s="159" t="s">
        <v>551</v>
      </c>
      <c r="B550" s="87">
        <v>79</v>
      </c>
      <c r="C550" s="87">
        <v>79</v>
      </c>
      <c r="D550" s="84">
        <f t="shared" si="6"/>
        <v>0</v>
      </c>
    </row>
    <row r="551" spans="1:4" ht="14.25">
      <c r="A551" s="159" t="s">
        <v>552</v>
      </c>
      <c r="B551" s="87"/>
      <c r="C551" s="87"/>
      <c r="D551" s="84"/>
    </row>
    <row r="552" spans="1:4" ht="14.25">
      <c r="A552" s="160" t="s">
        <v>553</v>
      </c>
      <c r="B552" s="87">
        <v>1611</v>
      </c>
      <c r="C552" s="87">
        <v>2484</v>
      </c>
      <c r="D552" s="84">
        <f t="shared" si="6"/>
        <v>54.18994413407822</v>
      </c>
    </row>
    <row r="553" spans="1:4" ht="14.25">
      <c r="A553" s="159" t="s">
        <v>554</v>
      </c>
      <c r="B553" s="87">
        <v>200</v>
      </c>
      <c r="C553" s="87">
        <v>250</v>
      </c>
      <c r="D553" s="84">
        <f t="shared" si="6"/>
        <v>25</v>
      </c>
    </row>
    <row r="554" spans="1:4" ht="14.25">
      <c r="A554" s="159" t="s">
        <v>555</v>
      </c>
      <c r="B554" s="87">
        <v>260</v>
      </c>
      <c r="C554" s="87">
        <v>452</v>
      </c>
      <c r="D554" s="84">
        <f aca="true" t="shared" si="7" ref="D554:D588">(C554-B554)/B554*100</f>
        <v>73.84615384615385</v>
      </c>
    </row>
    <row r="555" spans="1:4" ht="14.25">
      <c r="A555" s="159" t="s">
        <v>556</v>
      </c>
      <c r="B555" s="87">
        <v>1150</v>
      </c>
      <c r="C555" s="87">
        <v>1782</v>
      </c>
      <c r="D555" s="84">
        <f t="shared" si="7"/>
        <v>54.95652173913044</v>
      </c>
    </row>
    <row r="556" spans="1:4" ht="14.25">
      <c r="A556" s="160" t="s">
        <v>557</v>
      </c>
      <c r="B556" s="87">
        <v>824</v>
      </c>
      <c r="C556" s="87">
        <v>1118</v>
      </c>
      <c r="D556" s="84">
        <f t="shared" si="7"/>
        <v>35.67961165048544</v>
      </c>
    </row>
    <row r="557" spans="1:4" ht="14.25">
      <c r="A557" s="159" t="s">
        <v>130</v>
      </c>
      <c r="B557" s="87">
        <v>454</v>
      </c>
      <c r="C557" s="87">
        <v>839</v>
      </c>
      <c r="D557" s="84">
        <f t="shared" si="7"/>
        <v>84.80176211453745</v>
      </c>
    </row>
    <row r="558" spans="1:4" ht="14.25">
      <c r="A558" s="159" t="s">
        <v>131</v>
      </c>
      <c r="B558" s="87"/>
      <c r="C558" s="87">
        <v>2</v>
      </c>
      <c r="D558" s="84"/>
    </row>
    <row r="559" spans="1:4" ht="14.25">
      <c r="A559" s="159" t="s">
        <v>132</v>
      </c>
      <c r="B559" s="87"/>
      <c r="C559" s="87"/>
      <c r="D559" s="84"/>
    </row>
    <row r="560" spans="1:4" ht="14.25">
      <c r="A560" s="159" t="s">
        <v>558</v>
      </c>
      <c r="B560" s="87"/>
      <c r="C560" s="87">
        <v>7</v>
      </c>
      <c r="D560" s="84"/>
    </row>
    <row r="561" spans="1:4" ht="14.25">
      <c r="A561" s="159" t="s">
        <v>559</v>
      </c>
      <c r="B561" s="87"/>
      <c r="C561" s="87"/>
      <c r="D561" s="84"/>
    </row>
    <row r="562" spans="1:4" ht="14.25">
      <c r="A562" s="159" t="s">
        <v>560</v>
      </c>
      <c r="B562" s="87"/>
      <c r="C562" s="87"/>
      <c r="D562" s="84"/>
    </row>
    <row r="563" spans="1:4" ht="14.25">
      <c r="A563" s="159" t="s">
        <v>561</v>
      </c>
      <c r="B563" s="87">
        <v>320</v>
      </c>
      <c r="C563" s="87">
        <v>207</v>
      </c>
      <c r="D563" s="84">
        <f t="shared" si="7"/>
        <v>-35.3125</v>
      </c>
    </row>
    <row r="564" spans="1:4" ht="14.25">
      <c r="A564" s="159" t="s">
        <v>136</v>
      </c>
      <c r="B564" s="87">
        <v>40</v>
      </c>
      <c r="C564" s="87">
        <v>53</v>
      </c>
      <c r="D564" s="84">
        <f t="shared" si="7"/>
        <v>32.5</v>
      </c>
    </row>
    <row r="565" spans="1:4" ht="14.25">
      <c r="A565" s="159" t="s">
        <v>562</v>
      </c>
      <c r="B565" s="87">
        <v>10</v>
      </c>
      <c r="C565" s="87">
        <v>10</v>
      </c>
      <c r="D565" s="84">
        <f t="shared" si="7"/>
        <v>0</v>
      </c>
    </row>
    <row r="566" spans="1:4" ht="14.25">
      <c r="A566" s="160" t="s">
        <v>563</v>
      </c>
      <c r="B566" s="87">
        <v>8975</v>
      </c>
      <c r="C566" s="87">
        <v>9477</v>
      </c>
      <c r="D566" s="84">
        <f t="shared" si="7"/>
        <v>5.593314763231198</v>
      </c>
    </row>
    <row r="567" spans="1:4" ht="14.25">
      <c r="A567" s="159" t="s">
        <v>564</v>
      </c>
      <c r="B567" s="87">
        <v>1657</v>
      </c>
      <c r="C567" s="87">
        <v>1863</v>
      </c>
      <c r="D567" s="84">
        <f t="shared" si="7"/>
        <v>12.432106216053109</v>
      </c>
    </row>
    <row r="568" spans="1:4" ht="14.25">
      <c r="A568" s="159" t="s">
        <v>565</v>
      </c>
      <c r="B568" s="87">
        <v>4821</v>
      </c>
      <c r="C568" s="87">
        <v>4723</v>
      </c>
      <c r="D568" s="84">
        <f t="shared" si="7"/>
        <v>-2.0327732835511303</v>
      </c>
    </row>
    <row r="569" spans="1:4" ht="14.25">
      <c r="A569" s="159" t="s">
        <v>566</v>
      </c>
      <c r="B569" s="87">
        <v>2495</v>
      </c>
      <c r="C569" s="87">
        <v>2296</v>
      </c>
      <c r="D569" s="84">
        <f t="shared" si="7"/>
        <v>-7.975951903807616</v>
      </c>
    </row>
    <row r="570" spans="1:4" ht="14.25">
      <c r="A570" s="159" t="s">
        <v>567</v>
      </c>
      <c r="B570" s="87">
        <v>1</v>
      </c>
      <c r="C570" s="87">
        <v>595</v>
      </c>
      <c r="D570" s="84">
        <f t="shared" si="7"/>
        <v>59400</v>
      </c>
    </row>
    <row r="571" spans="1:4" ht="14.25">
      <c r="A571" s="160" t="s">
        <v>568</v>
      </c>
      <c r="B571" s="87">
        <v>14691</v>
      </c>
      <c r="C571" s="87">
        <v>11895</v>
      </c>
      <c r="D571" s="84">
        <f t="shared" si="7"/>
        <v>-19.03206044517051</v>
      </c>
    </row>
    <row r="572" spans="1:4" ht="14.25">
      <c r="A572" s="159" t="s">
        <v>569</v>
      </c>
      <c r="B572" s="87"/>
      <c r="C572" s="87"/>
      <c r="D572" s="84"/>
    </row>
    <row r="573" spans="1:4" ht="14.25">
      <c r="A573" s="159" t="s">
        <v>570</v>
      </c>
      <c r="B573" s="87">
        <v>14691</v>
      </c>
      <c r="C573" s="87">
        <v>11895</v>
      </c>
      <c r="D573" s="84">
        <f t="shared" si="7"/>
        <v>-19.03206044517051</v>
      </c>
    </row>
    <row r="574" spans="1:4" ht="14.25">
      <c r="A574" s="159" t="s">
        <v>571</v>
      </c>
      <c r="B574" s="87"/>
      <c r="C574" s="87"/>
      <c r="D574" s="84"/>
    </row>
    <row r="575" spans="1:4" ht="14.25">
      <c r="A575" s="159" t="s">
        <v>572</v>
      </c>
      <c r="B575" s="87"/>
      <c r="C575" s="87"/>
      <c r="D575" s="84"/>
    </row>
    <row r="576" spans="1:4" ht="14.25">
      <c r="A576" s="159" t="s">
        <v>573</v>
      </c>
      <c r="B576" s="87"/>
      <c r="C576" s="87"/>
      <c r="D576" s="84"/>
    </row>
    <row r="577" spans="1:4" ht="14.25">
      <c r="A577" s="160" t="s">
        <v>574</v>
      </c>
      <c r="B577" s="87">
        <v>1258</v>
      </c>
      <c r="C577" s="87">
        <v>1642</v>
      </c>
      <c r="D577" s="84">
        <f t="shared" si="7"/>
        <v>30.52464228934817</v>
      </c>
    </row>
    <row r="578" spans="1:4" ht="14.25">
      <c r="A578" s="159" t="s">
        <v>575</v>
      </c>
      <c r="B578" s="87">
        <v>714</v>
      </c>
      <c r="C578" s="87">
        <v>1003</v>
      </c>
      <c r="D578" s="84">
        <f t="shared" si="7"/>
        <v>40.476190476190474</v>
      </c>
    </row>
    <row r="579" spans="1:4" ht="14.25">
      <c r="A579" s="159" t="s">
        <v>576</v>
      </c>
      <c r="B579" s="87"/>
      <c r="C579" s="87"/>
      <c r="D579" s="84"/>
    </row>
    <row r="580" spans="1:4" ht="14.25">
      <c r="A580" s="159" t="s">
        <v>577</v>
      </c>
      <c r="B580" s="87">
        <v>544</v>
      </c>
      <c r="C580" s="87">
        <v>639</v>
      </c>
      <c r="D580" s="84">
        <f t="shared" si="7"/>
        <v>17.463235294117645</v>
      </c>
    </row>
    <row r="581" spans="1:4" ht="14.25">
      <c r="A581" s="160" t="s">
        <v>578</v>
      </c>
      <c r="B581" s="87">
        <v>93</v>
      </c>
      <c r="C581" s="87">
        <v>80</v>
      </c>
      <c r="D581" s="84">
        <f t="shared" si="7"/>
        <v>-13.978494623655912</v>
      </c>
    </row>
    <row r="582" spans="1:4" ht="14.25">
      <c r="A582" s="159" t="s">
        <v>579</v>
      </c>
      <c r="B582" s="87">
        <v>93</v>
      </c>
      <c r="C582" s="87">
        <v>80</v>
      </c>
      <c r="D582" s="84">
        <f t="shared" si="7"/>
        <v>-13.978494623655912</v>
      </c>
    </row>
    <row r="583" spans="1:4" ht="14.25">
      <c r="A583" s="159" t="s">
        <v>580</v>
      </c>
      <c r="B583" s="87"/>
      <c r="C583" s="87"/>
      <c r="D583" s="84"/>
    </row>
    <row r="584" spans="1:4" ht="14.25">
      <c r="A584" s="160" t="s">
        <v>581</v>
      </c>
      <c r="B584" s="87">
        <v>19</v>
      </c>
      <c r="C584" s="87">
        <v>30</v>
      </c>
      <c r="D584" s="84">
        <f t="shared" si="7"/>
        <v>57.89473684210527</v>
      </c>
    </row>
    <row r="585" spans="1:4" ht="14.25">
      <c r="A585" s="159" t="s">
        <v>581</v>
      </c>
      <c r="B585" s="87">
        <v>19</v>
      </c>
      <c r="C585" s="87">
        <v>30</v>
      </c>
      <c r="D585" s="84">
        <f t="shared" si="7"/>
        <v>57.89473684210527</v>
      </c>
    </row>
    <row r="586" spans="1:4" ht="14.25">
      <c r="A586" s="163" t="s">
        <v>582</v>
      </c>
      <c r="B586" s="81">
        <v>7866</v>
      </c>
      <c r="C586" s="81">
        <v>2616</v>
      </c>
      <c r="D586" s="84">
        <f t="shared" si="7"/>
        <v>-66.74294431731502</v>
      </c>
    </row>
    <row r="587" spans="1:4" ht="14.25">
      <c r="A587" s="160" t="s">
        <v>583</v>
      </c>
      <c r="B587" s="87">
        <v>478</v>
      </c>
      <c r="C587" s="87">
        <v>384</v>
      </c>
      <c r="D587" s="84">
        <f t="shared" si="7"/>
        <v>-19.665271966527197</v>
      </c>
    </row>
    <row r="588" spans="1:4" ht="14.25">
      <c r="A588" s="159" t="s">
        <v>130</v>
      </c>
      <c r="B588" s="87">
        <v>308</v>
      </c>
      <c r="C588" s="87">
        <v>374</v>
      </c>
      <c r="D588" s="84">
        <f t="shared" si="7"/>
        <v>21.428571428571427</v>
      </c>
    </row>
    <row r="589" spans="1:4" ht="14.25">
      <c r="A589" s="159" t="s">
        <v>131</v>
      </c>
      <c r="B589" s="87"/>
      <c r="C589" s="87"/>
      <c r="D589" s="84"/>
    </row>
    <row r="590" spans="1:4" ht="14.25">
      <c r="A590" s="159" t="s">
        <v>132</v>
      </c>
      <c r="B590" s="87"/>
      <c r="C590" s="87"/>
      <c r="D590" s="84"/>
    </row>
    <row r="591" spans="1:4" ht="14.25">
      <c r="A591" s="159" t="s">
        <v>584</v>
      </c>
      <c r="B591" s="87"/>
      <c r="C591" s="87"/>
      <c r="D591" s="84"/>
    </row>
    <row r="592" spans="1:4" ht="14.25">
      <c r="A592" s="159" t="s">
        <v>585</v>
      </c>
      <c r="B592" s="87"/>
      <c r="C592" s="87"/>
      <c r="D592" s="84"/>
    </row>
    <row r="593" spans="1:4" ht="14.25">
      <c r="A593" s="159" t="s">
        <v>586</v>
      </c>
      <c r="B593" s="87"/>
      <c r="C593" s="87"/>
      <c r="D593" s="84"/>
    </row>
    <row r="594" spans="1:4" ht="14.25">
      <c r="A594" s="159" t="s">
        <v>587</v>
      </c>
      <c r="B594" s="87"/>
      <c r="C594" s="87"/>
      <c r="D594" s="84"/>
    </row>
    <row r="595" spans="1:4" ht="14.25">
      <c r="A595" s="159" t="s">
        <v>588</v>
      </c>
      <c r="B595" s="87">
        <v>170</v>
      </c>
      <c r="C595" s="87">
        <v>10</v>
      </c>
      <c r="D595" s="84">
        <f>(C595-B595)/B595*100</f>
        <v>-94.11764705882352</v>
      </c>
    </row>
    <row r="596" spans="1:4" ht="14.25">
      <c r="A596" s="160" t="s">
        <v>589</v>
      </c>
      <c r="B596" s="87">
        <v>100</v>
      </c>
      <c r="C596" s="87">
        <v>70</v>
      </c>
      <c r="D596" s="84">
        <f>(C596-B596)/B596*100</f>
        <v>-30</v>
      </c>
    </row>
    <row r="597" spans="1:4" ht="14.25">
      <c r="A597" s="159" t="s">
        <v>590</v>
      </c>
      <c r="B597" s="87"/>
      <c r="C597" s="87">
        <v>70</v>
      </c>
      <c r="D597" s="84"/>
    </row>
    <row r="598" spans="1:4" ht="14.25">
      <c r="A598" s="159" t="s">
        <v>591</v>
      </c>
      <c r="B598" s="87"/>
      <c r="C598" s="87"/>
      <c r="D598" s="84"/>
    </row>
    <row r="599" spans="1:4" ht="14.25">
      <c r="A599" s="159" t="s">
        <v>592</v>
      </c>
      <c r="B599" s="87">
        <v>100</v>
      </c>
      <c r="C599" s="87"/>
      <c r="D599" s="84">
        <f>(C599-B599)/B599*100</f>
        <v>-100</v>
      </c>
    </row>
    <row r="600" spans="1:4" ht="14.25">
      <c r="A600" s="160" t="s">
        <v>593</v>
      </c>
      <c r="B600" s="87">
        <v>163</v>
      </c>
      <c r="C600" s="87">
        <v>18</v>
      </c>
      <c r="D600" s="84">
        <f>(C600-B600)/B600*100</f>
        <v>-88.95705521472392</v>
      </c>
    </row>
    <row r="601" spans="1:4" ht="14.25">
      <c r="A601" s="159" t="s">
        <v>594</v>
      </c>
      <c r="B601" s="87"/>
      <c r="C601" s="87"/>
      <c r="D601" s="84"/>
    </row>
    <row r="602" spans="1:4" ht="14.25">
      <c r="A602" s="159" t="s">
        <v>595</v>
      </c>
      <c r="B602" s="87">
        <v>138</v>
      </c>
      <c r="C602" s="87">
        <v>18</v>
      </c>
      <c r="D602" s="84">
        <f>(C602-B602)/B602*100</f>
        <v>-86.95652173913044</v>
      </c>
    </row>
    <row r="603" spans="1:4" ht="14.25">
      <c r="A603" s="159" t="s">
        <v>596</v>
      </c>
      <c r="B603" s="87"/>
      <c r="C603" s="87"/>
      <c r="D603" s="84"/>
    </row>
    <row r="604" spans="1:4" ht="14.25">
      <c r="A604" s="159" t="s">
        <v>597</v>
      </c>
      <c r="B604" s="87">
        <v>20</v>
      </c>
      <c r="C604" s="87"/>
      <c r="D604" s="84">
        <f>(C604-B604)/B604*100</f>
        <v>-100</v>
      </c>
    </row>
    <row r="605" spans="1:4" ht="14.25">
      <c r="A605" s="159" t="s">
        <v>598</v>
      </c>
      <c r="B605" s="87"/>
      <c r="C605" s="87"/>
      <c r="D605" s="84"/>
    </row>
    <row r="606" spans="1:4" ht="14.25">
      <c r="A606" s="159" t="s">
        <v>599</v>
      </c>
      <c r="B606" s="87"/>
      <c r="C606" s="87"/>
      <c r="D606" s="84"/>
    </row>
    <row r="607" spans="1:4" ht="14.25">
      <c r="A607" s="159" t="s">
        <v>600</v>
      </c>
      <c r="B607" s="87"/>
      <c r="C607" s="87"/>
      <c r="D607" s="84"/>
    </row>
    <row r="608" spans="1:4" ht="14.25">
      <c r="A608" s="159" t="s">
        <v>601</v>
      </c>
      <c r="B608" s="87">
        <v>5</v>
      </c>
      <c r="C608" s="87"/>
      <c r="D608" s="84">
        <f aca="true" t="shared" si="8" ref="D607:D638">(C608-B608)/B608*100</f>
        <v>-100</v>
      </c>
    </row>
    <row r="609" spans="1:4" ht="14.25">
      <c r="A609" s="160" t="s">
        <v>602</v>
      </c>
      <c r="B609" s="87">
        <v>664</v>
      </c>
      <c r="C609" s="87"/>
      <c r="D609" s="84">
        <f t="shared" si="8"/>
        <v>-100</v>
      </c>
    </row>
    <row r="610" spans="1:4" ht="14.25">
      <c r="A610" s="159" t="s">
        <v>603</v>
      </c>
      <c r="B610" s="87">
        <v>3</v>
      </c>
      <c r="C610" s="87"/>
      <c r="D610" s="84">
        <f t="shared" si="8"/>
        <v>-100</v>
      </c>
    </row>
    <row r="611" spans="1:4" ht="14.25">
      <c r="A611" s="159" t="s">
        <v>604</v>
      </c>
      <c r="B611" s="87">
        <v>661</v>
      </c>
      <c r="C611" s="87"/>
      <c r="D611" s="84">
        <f t="shared" si="8"/>
        <v>-100</v>
      </c>
    </row>
    <row r="612" spans="1:4" ht="14.25">
      <c r="A612" s="159" t="s">
        <v>605</v>
      </c>
      <c r="B612" s="87"/>
      <c r="C612" s="87"/>
      <c r="D612" s="84"/>
    </row>
    <row r="613" spans="1:4" ht="14.25">
      <c r="A613" s="159" t="s">
        <v>606</v>
      </c>
      <c r="B613" s="87"/>
      <c r="C613" s="87"/>
      <c r="D613" s="84"/>
    </row>
    <row r="614" spans="1:4" ht="14.25">
      <c r="A614" s="159" t="s">
        <v>607</v>
      </c>
      <c r="B614" s="87"/>
      <c r="C614" s="87"/>
      <c r="D614" s="84"/>
    </row>
    <row r="615" spans="1:4" ht="14.25">
      <c r="A615" s="160" t="s">
        <v>608</v>
      </c>
      <c r="B615" s="87">
        <v>3633</v>
      </c>
      <c r="C615" s="87">
        <v>120</v>
      </c>
      <c r="D615" s="84">
        <f t="shared" si="8"/>
        <v>-96.69694467382328</v>
      </c>
    </row>
    <row r="616" spans="1:4" ht="14.25">
      <c r="A616" s="159" t="s">
        <v>609</v>
      </c>
      <c r="B616" s="87">
        <v>3633</v>
      </c>
      <c r="C616" s="87">
        <v>120</v>
      </c>
      <c r="D616" s="84">
        <f t="shared" si="8"/>
        <v>-96.69694467382328</v>
      </c>
    </row>
    <row r="617" spans="1:4" ht="14.25">
      <c r="A617" s="159" t="s">
        <v>610</v>
      </c>
      <c r="B617" s="87"/>
      <c r="C617" s="87"/>
      <c r="D617" s="84"/>
    </row>
    <row r="618" spans="1:4" ht="14.25">
      <c r="A618" s="159" t="s">
        <v>611</v>
      </c>
      <c r="B618" s="87"/>
      <c r="C618" s="87"/>
      <c r="D618" s="84"/>
    </row>
    <row r="619" spans="1:4" ht="14.25">
      <c r="A619" s="159" t="s">
        <v>612</v>
      </c>
      <c r="B619" s="87"/>
      <c r="C619" s="87"/>
      <c r="D619" s="84"/>
    </row>
    <row r="620" spans="1:4" ht="14.25">
      <c r="A620" s="159" t="s">
        <v>613</v>
      </c>
      <c r="B620" s="87"/>
      <c r="C620" s="87"/>
      <c r="D620" s="84"/>
    </row>
    <row r="621" spans="1:4" ht="14.25">
      <c r="A621" s="160" t="s">
        <v>614</v>
      </c>
      <c r="B621" s="87">
        <v>1538</v>
      </c>
      <c r="C621" s="87">
        <v>1234</v>
      </c>
      <c r="D621" s="84">
        <f t="shared" si="8"/>
        <v>-19.765929778933682</v>
      </c>
    </row>
    <row r="622" spans="1:4" ht="14.25">
      <c r="A622" s="159" t="s">
        <v>615</v>
      </c>
      <c r="B622" s="87">
        <v>956</v>
      </c>
      <c r="C622" s="87">
        <v>656</v>
      </c>
      <c r="D622" s="84">
        <f t="shared" si="8"/>
        <v>-31.380753138075313</v>
      </c>
    </row>
    <row r="623" spans="1:4" ht="14.25">
      <c r="A623" s="159" t="s">
        <v>616</v>
      </c>
      <c r="B623" s="87"/>
      <c r="C623" s="87"/>
      <c r="D623" s="84"/>
    </row>
    <row r="624" spans="1:4" ht="14.25">
      <c r="A624" s="159" t="s">
        <v>617</v>
      </c>
      <c r="B624" s="87"/>
      <c r="C624" s="87"/>
      <c r="D624" s="84"/>
    </row>
    <row r="625" spans="1:4" ht="14.25">
      <c r="A625" s="159" t="s">
        <v>618</v>
      </c>
      <c r="B625" s="87">
        <v>575</v>
      </c>
      <c r="C625" s="87">
        <v>575</v>
      </c>
      <c r="D625" s="84">
        <f t="shared" si="8"/>
        <v>0</v>
      </c>
    </row>
    <row r="626" spans="1:4" ht="14.25">
      <c r="A626" s="159" t="s">
        <v>619</v>
      </c>
      <c r="B626" s="157">
        <v>7</v>
      </c>
      <c r="C626" s="87">
        <v>3</v>
      </c>
      <c r="D626" s="84">
        <f t="shared" si="8"/>
        <v>-57.14285714285714</v>
      </c>
    </row>
    <row r="627" spans="1:4" ht="14.25">
      <c r="A627" s="160" t="s">
        <v>620</v>
      </c>
      <c r="B627" s="87"/>
      <c r="C627" s="87"/>
      <c r="D627" s="84"/>
    </row>
    <row r="628" spans="1:4" ht="14.25">
      <c r="A628" s="159" t="s">
        <v>621</v>
      </c>
      <c r="B628" s="87"/>
      <c r="C628" s="87"/>
      <c r="D628" s="84"/>
    </row>
    <row r="629" spans="1:4" ht="14.25">
      <c r="A629" s="159" t="s">
        <v>622</v>
      </c>
      <c r="B629" s="87"/>
      <c r="C629" s="87"/>
      <c r="D629" s="84"/>
    </row>
    <row r="630" spans="1:4" ht="14.25">
      <c r="A630" s="160" t="s">
        <v>623</v>
      </c>
      <c r="B630" s="87"/>
      <c r="C630" s="87"/>
      <c r="D630" s="84"/>
    </row>
    <row r="631" spans="1:4" ht="14.25">
      <c r="A631" s="159" t="s">
        <v>624</v>
      </c>
      <c r="B631" s="87"/>
      <c r="C631" s="87"/>
      <c r="D631" s="84"/>
    </row>
    <row r="632" spans="1:4" ht="14.25">
      <c r="A632" s="159" t="s">
        <v>625</v>
      </c>
      <c r="B632" s="87"/>
      <c r="C632" s="87"/>
      <c r="D632" s="84"/>
    </row>
    <row r="633" spans="1:4" ht="14.25">
      <c r="A633" s="160" t="s">
        <v>626</v>
      </c>
      <c r="B633" s="87">
        <v>1125</v>
      </c>
      <c r="C633" s="87">
        <v>625</v>
      </c>
      <c r="D633" s="84">
        <f t="shared" si="8"/>
        <v>-44.44444444444444</v>
      </c>
    </row>
    <row r="634" spans="1:4" ht="14.25">
      <c r="A634" s="159" t="s">
        <v>626</v>
      </c>
      <c r="B634" s="87">
        <v>1125</v>
      </c>
      <c r="C634" s="87">
        <v>625</v>
      </c>
      <c r="D634" s="84">
        <f t="shared" si="8"/>
        <v>-44.44444444444444</v>
      </c>
    </row>
    <row r="635" spans="1:4" ht="14.25">
      <c r="A635" s="160" t="s">
        <v>627</v>
      </c>
      <c r="B635" s="87">
        <v>160</v>
      </c>
      <c r="C635" s="87">
        <v>160</v>
      </c>
      <c r="D635" s="84">
        <f t="shared" si="8"/>
        <v>0</v>
      </c>
    </row>
    <row r="636" spans="1:4" ht="14.25">
      <c r="A636" s="159" t="s">
        <v>627</v>
      </c>
      <c r="B636" s="87">
        <v>160</v>
      </c>
      <c r="C636" s="87">
        <v>160</v>
      </c>
      <c r="D636" s="84">
        <f t="shared" si="8"/>
        <v>0</v>
      </c>
    </row>
    <row r="637" spans="1:4" ht="14.25">
      <c r="A637" s="160" t="s">
        <v>628</v>
      </c>
      <c r="B637" s="87">
        <v>5</v>
      </c>
      <c r="C637" s="87">
        <v>5</v>
      </c>
      <c r="D637" s="84">
        <f t="shared" si="8"/>
        <v>0</v>
      </c>
    </row>
    <row r="638" spans="1:4" ht="14.25">
      <c r="A638" s="159" t="s">
        <v>629</v>
      </c>
      <c r="B638" s="87">
        <v>5</v>
      </c>
      <c r="C638" s="87">
        <v>5</v>
      </c>
      <c r="D638" s="84">
        <f t="shared" si="8"/>
        <v>0</v>
      </c>
    </row>
    <row r="639" spans="1:4" ht="14.25">
      <c r="A639" s="159" t="s">
        <v>630</v>
      </c>
      <c r="B639" s="87"/>
      <c r="C639" s="87"/>
      <c r="D639" s="84"/>
    </row>
    <row r="640" spans="1:4" ht="14.25">
      <c r="A640" s="159" t="s">
        <v>631</v>
      </c>
      <c r="B640" s="87"/>
      <c r="C640" s="87"/>
      <c r="D640" s="84"/>
    </row>
    <row r="641" spans="1:4" ht="14.25">
      <c r="A641" s="159" t="s">
        <v>632</v>
      </c>
      <c r="B641" s="87"/>
      <c r="C641" s="87"/>
      <c r="D641" s="84"/>
    </row>
    <row r="642" spans="1:4" ht="14.25">
      <c r="A642" s="159" t="s">
        <v>633</v>
      </c>
      <c r="B642" s="87"/>
      <c r="C642" s="87"/>
      <c r="D642" s="84"/>
    </row>
    <row r="643" spans="1:4" ht="14.25">
      <c r="A643" s="160" t="s">
        <v>634</v>
      </c>
      <c r="B643" s="87"/>
      <c r="C643" s="87"/>
      <c r="D643" s="84"/>
    </row>
    <row r="644" spans="1:4" ht="14.25">
      <c r="A644" s="159" t="s">
        <v>634</v>
      </c>
      <c r="B644" s="87"/>
      <c r="C644" s="87"/>
      <c r="D644" s="84"/>
    </row>
    <row r="645" spans="1:4" ht="14.25">
      <c r="A645" s="160" t="s">
        <v>635</v>
      </c>
      <c r="B645" s="87"/>
      <c r="C645" s="87"/>
      <c r="D645" s="84"/>
    </row>
    <row r="646" spans="1:4" ht="14.25">
      <c r="A646" s="159" t="s">
        <v>635</v>
      </c>
      <c r="B646" s="87"/>
      <c r="C646" s="87"/>
      <c r="D646" s="84"/>
    </row>
    <row r="647" spans="1:4" ht="14.25">
      <c r="A647" s="160" t="s">
        <v>636</v>
      </c>
      <c r="B647" s="87"/>
      <c r="C647" s="87"/>
      <c r="D647" s="84"/>
    </row>
    <row r="648" spans="1:4" ht="14.25">
      <c r="A648" s="159" t="s">
        <v>130</v>
      </c>
      <c r="B648" s="87"/>
      <c r="C648" s="87"/>
      <c r="D648" s="84"/>
    </row>
    <row r="649" spans="1:4" ht="14.25">
      <c r="A649" s="159" t="s">
        <v>131</v>
      </c>
      <c r="B649" s="87"/>
      <c r="C649" s="87"/>
      <c r="D649" s="84"/>
    </row>
    <row r="650" spans="1:4" ht="14.25">
      <c r="A650" s="159" t="s">
        <v>132</v>
      </c>
      <c r="B650" s="87"/>
      <c r="C650" s="87"/>
      <c r="D650" s="84"/>
    </row>
    <row r="651" spans="1:4" ht="14.25">
      <c r="A651" s="159" t="s">
        <v>637</v>
      </c>
      <c r="B651" s="87"/>
      <c r="C651" s="87"/>
      <c r="D651" s="84"/>
    </row>
    <row r="652" spans="1:4" ht="14.25">
      <c r="A652" s="159" t="s">
        <v>638</v>
      </c>
      <c r="B652" s="87"/>
      <c r="C652" s="87"/>
      <c r="D652" s="84"/>
    </row>
    <row r="653" spans="1:4" ht="14.25">
      <c r="A653" s="159" t="s">
        <v>639</v>
      </c>
      <c r="B653" s="87"/>
      <c r="C653" s="87"/>
      <c r="D653" s="84"/>
    </row>
    <row r="654" spans="1:4" ht="14.25">
      <c r="A654" s="159" t="s">
        <v>640</v>
      </c>
      <c r="B654" s="87"/>
      <c r="C654" s="87"/>
      <c r="D654" s="84"/>
    </row>
    <row r="655" spans="1:4" ht="14.25">
      <c r="A655" s="159" t="s">
        <v>641</v>
      </c>
      <c r="B655" s="87"/>
      <c r="C655" s="87"/>
      <c r="D655" s="84"/>
    </row>
    <row r="656" spans="1:4" ht="14.25">
      <c r="A656" s="159" t="s">
        <v>642</v>
      </c>
      <c r="B656" s="87"/>
      <c r="C656" s="87"/>
      <c r="D656" s="84"/>
    </row>
    <row r="657" spans="1:4" ht="14.25">
      <c r="A657" s="159" t="s">
        <v>643</v>
      </c>
      <c r="B657" s="87"/>
      <c r="C657" s="87"/>
      <c r="D657" s="84"/>
    </row>
    <row r="658" spans="1:4" ht="14.25">
      <c r="A658" s="159" t="s">
        <v>176</v>
      </c>
      <c r="B658" s="87"/>
      <c r="C658" s="87"/>
      <c r="D658" s="84"/>
    </row>
    <row r="659" spans="1:4" ht="14.25">
      <c r="A659" s="159" t="s">
        <v>644</v>
      </c>
      <c r="B659" s="87"/>
      <c r="C659" s="87"/>
      <c r="D659" s="84"/>
    </row>
    <row r="660" spans="1:4" ht="14.25">
      <c r="A660" s="159" t="s">
        <v>136</v>
      </c>
      <c r="B660" s="87"/>
      <c r="C660" s="87"/>
      <c r="D660" s="84"/>
    </row>
    <row r="661" spans="1:4" ht="14.25">
      <c r="A661" s="159" t="s">
        <v>645</v>
      </c>
      <c r="B661" s="87"/>
      <c r="C661" s="87"/>
      <c r="D661" s="84"/>
    </row>
    <row r="662" spans="1:4" ht="14.25">
      <c r="A662" s="160" t="s">
        <v>646</v>
      </c>
      <c r="B662" s="87"/>
      <c r="C662" s="87"/>
      <c r="D662" s="84"/>
    </row>
    <row r="663" spans="1:4" ht="14.25">
      <c r="A663" s="159" t="s">
        <v>647</v>
      </c>
      <c r="B663" s="87"/>
      <c r="C663" s="87"/>
      <c r="D663" s="84"/>
    </row>
    <row r="664" spans="1:4" ht="14.25">
      <c r="A664" s="159" t="s">
        <v>648</v>
      </c>
      <c r="B664" s="87"/>
      <c r="C664" s="87"/>
      <c r="D664" s="84"/>
    </row>
    <row r="665" spans="1:4" ht="14.25">
      <c r="A665" s="159" t="s">
        <v>649</v>
      </c>
      <c r="B665" s="87"/>
      <c r="C665" s="87"/>
      <c r="D665" s="84"/>
    </row>
    <row r="666" spans="1:4" ht="14.25">
      <c r="A666" s="159" t="s">
        <v>650</v>
      </c>
      <c r="B666" s="87"/>
      <c r="C666" s="87"/>
      <c r="D666" s="84"/>
    </row>
    <row r="667" spans="1:4" ht="14.25">
      <c r="A667" s="160" t="s">
        <v>651</v>
      </c>
      <c r="B667" s="87"/>
      <c r="C667" s="87"/>
      <c r="D667" s="84"/>
    </row>
    <row r="668" spans="1:4" ht="14.25">
      <c r="A668" s="159" t="s">
        <v>652</v>
      </c>
      <c r="B668" s="87"/>
      <c r="C668" s="87"/>
      <c r="D668" s="84"/>
    </row>
    <row r="669" spans="1:4" ht="14.25">
      <c r="A669" s="159" t="s">
        <v>653</v>
      </c>
      <c r="B669" s="87"/>
      <c r="C669" s="87"/>
      <c r="D669" s="84"/>
    </row>
    <row r="670" spans="1:4" ht="14.25">
      <c r="A670" s="159" t="s">
        <v>654</v>
      </c>
      <c r="B670" s="87"/>
      <c r="C670" s="87"/>
      <c r="D670" s="84"/>
    </row>
    <row r="671" spans="1:4" ht="14.25">
      <c r="A671" s="159" t="s">
        <v>655</v>
      </c>
      <c r="B671" s="87"/>
      <c r="C671" s="87"/>
      <c r="D671" s="84"/>
    </row>
    <row r="672" spans="1:4" ht="14.25">
      <c r="A672" s="160" t="s">
        <v>656</v>
      </c>
      <c r="B672" s="87"/>
      <c r="C672" s="87"/>
      <c r="D672" s="84"/>
    </row>
    <row r="673" spans="1:4" ht="14.25">
      <c r="A673" s="159" t="s">
        <v>656</v>
      </c>
      <c r="B673" s="87"/>
      <c r="C673" s="87"/>
      <c r="D673" s="84"/>
    </row>
    <row r="674" spans="1:4" ht="14.25">
      <c r="A674" s="163" t="s">
        <v>657</v>
      </c>
      <c r="B674" s="81">
        <v>13793</v>
      </c>
      <c r="C674" s="81">
        <v>4616</v>
      </c>
      <c r="D674" s="84">
        <f>(C674-B674)/B674*100</f>
        <v>-66.53374900311752</v>
      </c>
    </row>
    <row r="675" spans="1:4" ht="14.25">
      <c r="A675" s="160" t="s">
        <v>658</v>
      </c>
      <c r="B675" s="87">
        <v>504</v>
      </c>
      <c r="C675" s="87">
        <v>466</v>
      </c>
      <c r="D675" s="84">
        <f>(C675-B675)/B675*100</f>
        <v>-7.5396825396825395</v>
      </c>
    </row>
    <row r="676" spans="1:4" ht="14.25">
      <c r="A676" s="159" t="s">
        <v>130</v>
      </c>
      <c r="B676" s="87">
        <v>263</v>
      </c>
      <c r="C676" s="87">
        <v>226</v>
      </c>
      <c r="D676" s="84">
        <f>(C676-B676)/B676*100</f>
        <v>-14.068441064638785</v>
      </c>
    </row>
    <row r="677" spans="1:4" ht="14.25">
      <c r="A677" s="159" t="s">
        <v>131</v>
      </c>
      <c r="B677" s="87">
        <v>0</v>
      </c>
      <c r="C677" s="87">
        <v>2</v>
      </c>
      <c r="D677" s="84"/>
    </row>
    <row r="678" spans="1:4" ht="14.25">
      <c r="A678" s="159" t="s">
        <v>132</v>
      </c>
      <c r="B678" s="87"/>
      <c r="C678" s="87"/>
      <c r="D678" s="84"/>
    </row>
    <row r="679" spans="1:4" ht="14.25">
      <c r="A679" s="159" t="s">
        <v>659</v>
      </c>
      <c r="B679" s="87">
        <v>231</v>
      </c>
      <c r="C679" s="87">
        <v>236</v>
      </c>
      <c r="D679" s="84">
        <f>(C679-B679)/B679*100</f>
        <v>2.1645021645021645</v>
      </c>
    </row>
    <row r="680" spans="1:4" ht="14.25">
      <c r="A680" s="159" t="s">
        <v>660</v>
      </c>
      <c r="B680" s="87"/>
      <c r="C680" s="87"/>
      <c r="D680" s="84"/>
    </row>
    <row r="681" spans="1:4" ht="14.25">
      <c r="A681" s="159" t="s">
        <v>661</v>
      </c>
      <c r="B681" s="87"/>
      <c r="C681" s="87"/>
      <c r="D681" s="84"/>
    </row>
    <row r="682" spans="1:4" ht="14.25">
      <c r="A682" s="159" t="s">
        <v>662</v>
      </c>
      <c r="B682" s="87"/>
      <c r="C682" s="87"/>
      <c r="D682" s="84"/>
    </row>
    <row r="683" spans="1:4" ht="14.25">
      <c r="A683" s="159" t="s">
        <v>663</v>
      </c>
      <c r="B683" s="87"/>
      <c r="C683" s="87"/>
      <c r="D683" s="84"/>
    </row>
    <row r="684" spans="1:4" ht="14.25">
      <c r="A684" s="159" t="s">
        <v>664</v>
      </c>
      <c r="B684" s="87"/>
      <c r="C684" s="87"/>
      <c r="D684" s="84"/>
    </row>
    <row r="685" spans="1:4" ht="14.25">
      <c r="A685" s="159" t="s">
        <v>665</v>
      </c>
      <c r="B685" s="87"/>
      <c r="C685" s="87"/>
      <c r="D685" s="84"/>
    </row>
    <row r="686" spans="1:4" ht="14.25">
      <c r="A686" s="159" t="s">
        <v>666</v>
      </c>
      <c r="B686" s="87">
        <v>10</v>
      </c>
      <c r="C686" s="87">
        <v>2</v>
      </c>
      <c r="D686" s="84">
        <f aca="true" t="shared" si="9" ref="D686:D693">(C686-B686)/B686*100</f>
        <v>-80</v>
      </c>
    </row>
    <row r="687" spans="1:4" ht="14.25">
      <c r="A687" s="160" t="s">
        <v>667</v>
      </c>
      <c r="B687" s="87">
        <v>569</v>
      </c>
      <c r="C687" s="87">
        <v>737</v>
      </c>
      <c r="D687" s="84">
        <f t="shared" si="9"/>
        <v>29.525483304042176</v>
      </c>
    </row>
    <row r="688" spans="1:4" ht="14.25">
      <c r="A688" s="159" t="s">
        <v>667</v>
      </c>
      <c r="B688" s="87">
        <v>569</v>
      </c>
      <c r="C688" s="87">
        <v>737</v>
      </c>
      <c r="D688" s="84">
        <f t="shared" si="9"/>
        <v>29.525483304042176</v>
      </c>
    </row>
    <row r="689" spans="1:4" ht="14.25">
      <c r="A689" s="160" t="s">
        <v>668</v>
      </c>
      <c r="B689" s="87">
        <v>368</v>
      </c>
      <c r="C689" s="87">
        <v>850</v>
      </c>
      <c r="D689" s="84">
        <f t="shared" si="9"/>
        <v>130.97826086956522</v>
      </c>
    </row>
    <row r="690" spans="1:4" ht="14.25">
      <c r="A690" s="159" t="s">
        <v>669</v>
      </c>
      <c r="B690" s="87">
        <v>292</v>
      </c>
      <c r="C690" s="87">
        <v>850</v>
      </c>
      <c r="D690" s="84">
        <f t="shared" si="9"/>
        <v>191.0958904109589</v>
      </c>
    </row>
    <row r="691" spans="1:4" ht="14.25">
      <c r="A691" s="159" t="s">
        <v>670</v>
      </c>
      <c r="B691" s="87">
        <v>75</v>
      </c>
      <c r="C691" s="87"/>
      <c r="D691" s="84">
        <f t="shared" si="9"/>
        <v>-100</v>
      </c>
    </row>
    <row r="692" spans="1:4" ht="14.25">
      <c r="A692" s="160" t="s">
        <v>671</v>
      </c>
      <c r="B692" s="87">
        <v>2042</v>
      </c>
      <c r="C692" s="87">
        <v>2491</v>
      </c>
      <c r="D692" s="84">
        <f t="shared" si="9"/>
        <v>21.988246816846228</v>
      </c>
    </row>
    <row r="693" spans="1:4" ht="14.25">
      <c r="A693" s="159" t="s">
        <v>671</v>
      </c>
      <c r="B693" s="87">
        <v>2042</v>
      </c>
      <c r="C693" s="87">
        <v>2491</v>
      </c>
      <c r="D693" s="84">
        <f t="shared" si="9"/>
        <v>21.988246816846228</v>
      </c>
    </row>
    <row r="694" spans="1:4" ht="14.25">
      <c r="A694" s="160" t="s">
        <v>672</v>
      </c>
      <c r="B694" s="87"/>
      <c r="C694" s="87"/>
      <c r="D694" s="84"/>
    </row>
    <row r="695" spans="1:4" ht="14.25">
      <c r="A695" s="159" t="s">
        <v>672</v>
      </c>
      <c r="B695" s="87"/>
      <c r="C695" s="87"/>
      <c r="D695" s="84"/>
    </row>
    <row r="696" spans="1:4" ht="14.25">
      <c r="A696" s="160" t="s">
        <v>673</v>
      </c>
      <c r="B696" s="87"/>
      <c r="C696" s="87"/>
      <c r="D696" s="84"/>
    </row>
    <row r="697" spans="1:4" ht="14.25">
      <c r="A697" s="159" t="s">
        <v>674</v>
      </c>
      <c r="B697" s="87"/>
      <c r="C697" s="87"/>
      <c r="D697" s="84"/>
    </row>
    <row r="698" spans="1:4" ht="14.25">
      <c r="A698" s="159" t="s">
        <v>675</v>
      </c>
      <c r="B698" s="87"/>
      <c r="C698" s="87"/>
      <c r="D698" s="84"/>
    </row>
    <row r="699" spans="1:4" ht="14.25">
      <c r="A699" s="159" t="s">
        <v>676</v>
      </c>
      <c r="B699" s="87"/>
      <c r="C699" s="87"/>
      <c r="D699" s="84"/>
    </row>
    <row r="700" spans="1:4" ht="14.25">
      <c r="A700" s="159" t="s">
        <v>677</v>
      </c>
      <c r="B700" s="87"/>
      <c r="C700" s="87"/>
      <c r="D700" s="84"/>
    </row>
    <row r="701" spans="1:4" ht="14.25">
      <c r="A701" s="159" t="s">
        <v>678</v>
      </c>
      <c r="B701" s="87"/>
      <c r="C701" s="87"/>
      <c r="D701" s="84"/>
    </row>
    <row r="702" spans="1:4" ht="14.25">
      <c r="A702" s="159" t="s">
        <v>679</v>
      </c>
      <c r="B702" s="87"/>
      <c r="C702" s="87"/>
      <c r="D702" s="84"/>
    </row>
    <row r="703" spans="1:4" ht="14.25">
      <c r="A703" s="159" t="s">
        <v>680</v>
      </c>
      <c r="B703" s="87"/>
      <c r="C703" s="87"/>
      <c r="D703" s="84"/>
    </row>
    <row r="704" spans="1:4" ht="14.25">
      <c r="A704" s="159" t="s">
        <v>681</v>
      </c>
      <c r="B704" s="87"/>
      <c r="C704" s="87"/>
      <c r="D704" s="84"/>
    </row>
    <row r="705" spans="1:4" ht="14.25">
      <c r="A705" s="159" t="s">
        <v>682</v>
      </c>
      <c r="B705" s="87"/>
      <c r="C705" s="87"/>
      <c r="D705" s="84"/>
    </row>
    <row r="706" spans="1:4" ht="14.25">
      <c r="A706" s="159" t="s">
        <v>683</v>
      </c>
      <c r="B706" s="87"/>
      <c r="C706" s="87"/>
      <c r="D706" s="84"/>
    </row>
    <row r="707" spans="1:4" ht="14.25">
      <c r="A707" s="159" t="s">
        <v>684</v>
      </c>
      <c r="B707" s="87"/>
      <c r="C707" s="87"/>
      <c r="D707" s="84"/>
    </row>
    <row r="708" spans="1:4" ht="14.25">
      <c r="A708" s="159" t="s">
        <v>685</v>
      </c>
      <c r="B708" s="87"/>
      <c r="C708" s="87"/>
      <c r="D708" s="84"/>
    </row>
    <row r="709" spans="1:4" ht="14.25">
      <c r="A709" s="160" t="s">
        <v>686</v>
      </c>
      <c r="B709" s="87"/>
      <c r="C709" s="87"/>
      <c r="D709" s="84"/>
    </row>
    <row r="710" spans="1:4" ht="14.25">
      <c r="A710" s="159" t="s">
        <v>687</v>
      </c>
      <c r="B710" s="87"/>
      <c r="C710" s="87"/>
      <c r="D710" s="84"/>
    </row>
    <row r="711" spans="1:4" ht="14.25">
      <c r="A711" s="159" t="s">
        <v>688</v>
      </c>
      <c r="B711" s="87"/>
      <c r="C711" s="87"/>
      <c r="D711" s="84"/>
    </row>
    <row r="712" spans="1:4" ht="14.25">
      <c r="A712" s="159" t="s">
        <v>689</v>
      </c>
      <c r="B712" s="87"/>
      <c r="C712" s="87"/>
      <c r="D712" s="84"/>
    </row>
    <row r="713" spans="1:4" ht="14.25">
      <c r="A713" s="159" t="s">
        <v>690</v>
      </c>
      <c r="B713" s="87"/>
      <c r="C713" s="87"/>
      <c r="D713" s="84"/>
    </row>
    <row r="714" spans="1:4" ht="14.25">
      <c r="A714" s="159" t="s">
        <v>691</v>
      </c>
      <c r="B714" s="87"/>
      <c r="C714" s="87"/>
      <c r="D714" s="84"/>
    </row>
    <row r="715" spans="1:4" ht="14.25">
      <c r="A715" s="160" t="s">
        <v>692</v>
      </c>
      <c r="B715" s="87"/>
      <c r="C715" s="87"/>
      <c r="D715" s="84"/>
    </row>
    <row r="716" spans="1:4" ht="14.25">
      <c r="A716" s="159" t="s">
        <v>674</v>
      </c>
      <c r="B716" s="87"/>
      <c r="C716" s="87"/>
      <c r="D716" s="84"/>
    </row>
    <row r="717" spans="1:4" ht="14.25">
      <c r="A717" s="159" t="s">
        <v>675</v>
      </c>
      <c r="B717" s="87"/>
      <c r="C717" s="87"/>
      <c r="D717" s="84"/>
    </row>
    <row r="718" spans="1:4" ht="14.25">
      <c r="A718" s="159" t="s">
        <v>693</v>
      </c>
      <c r="B718" s="87"/>
      <c r="C718" s="87"/>
      <c r="D718" s="84"/>
    </row>
    <row r="719" spans="1:4" ht="14.25">
      <c r="A719" s="160" t="s">
        <v>694</v>
      </c>
      <c r="B719" s="87"/>
      <c r="C719" s="87"/>
      <c r="D719" s="84"/>
    </row>
    <row r="720" spans="1:4" ht="14.25">
      <c r="A720" s="160" t="s">
        <v>695</v>
      </c>
      <c r="B720" s="87"/>
      <c r="C720" s="87"/>
      <c r="D720" s="84"/>
    </row>
    <row r="721" spans="1:4" ht="14.25">
      <c r="A721" s="159" t="s">
        <v>696</v>
      </c>
      <c r="B721" s="87"/>
      <c r="C721" s="87"/>
      <c r="D721" s="84"/>
    </row>
    <row r="722" spans="1:4" ht="14.25">
      <c r="A722" s="159" t="s">
        <v>697</v>
      </c>
      <c r="B722" s="87"/>
      <c r="C722" s="87"/>
      <c r="D722" s="84"/>
    </row>
    <row r="723" spans="1:4" ht="14.25">
      <c r="A723" s="159" t="s">
        <v>698</v>
      </c>
      <c r="B723" s="87"/>
      <c r="C723" s="87"/>
      <c r="D723" s="84"/>
    </row>
    <row r="724" spans="1:4" ht="14.25">
      <c r="A724" s="159" t="s">
        <v>699</v>
      </c>
      <c r="B724" s="87"/>
      <c r="C724" s="87"/>
      <c r="D724" s="84"/>
    </row>
    <row r="725" spans="1:4" ht="14.25">
      <c r="A725" s="159" t="s">
        <v>700</v>
      </c>
      <c r="B725" s="87"/>
      <c r="C725" s="87"/>
      <c r="D725" s="84"/>
    </row>
    <row r="726" spans="1:4" ht="14.25">
      <c r="A726" s="160" t="s">
        <v>701</v>
      </c>
      <c r="B726" s="87"/>
      <c r="C726" s="87"/>
      <c r="D726" s="84"/>
    </row>
    <row r="727" spans="1:4" ht="14.25">
      <c r="A727" s="159" t="s">
        <v>687</v>
      </c>
      <c r="B727" s="87"/>
      <c r="C727" s="87"/>
      <c r="D727" s="84"/>
    </row>
    <row r="728" spans="1:4" ht="14.25">
      <c r="A728" s="159" t="s">
        <v>688</v>
      </c>
      <c r="B728" s="87"/>
      <c r="C728" s="87"/>
      <c r="D728" s="84"/>
    </row>
    <row r="729" spans="1:4" ht="14.25">
      <c r="A729" s="159" t="s">
        <v>689</v>
      </c>
      <c r="B729" s="87"/>
      <c r="C729" s="87"/>
      <c r="D729" s="84"/>
    </row>
    <row r="730" spans="1:4" ht="14.25">
      <c r="A730" s="159" t="s">
        <v>690</v>
      </c>
      <c r="B730" s="87"/>
      <c r="C730" s="87"/>
      <c r="D730" s="84"/>
    </row>
    <row r="731" spans="1:4" ht="14.25">
      <c r="A731" s="159" t="s">
        <v>702</v>
      </c>
      <c r="B731" s="87"/>
      <c r="C731" s="87"/>
      <c r="D731" s="84"/>
    </row>
    <row r="732" spans="1:4" ht="14.25">
      <c r="A732" s="160" t="s">
        <v>703</v>
      </c>
      <c r="B732" s="87"/>
      <c r="C732" s="87"/>
      <c r="D732" s="84"/>
    </row>
    <row r="733" spans="1:4" ht="14.25">
      <c r="A733" s="159" t="s">
        <v>704</v>
      </c>
      <c r="B733" s="87"/>
      <c r="C733" s="87"/>
      <c r="D733" s="84"/>
    </row>
    <row r="734" spans="1:4" ht="14.25">
      <c r="A734" s="159" t="s">
        <v>705</v>
      </c>
      <c r="B734" s="87"/>
      <c r="C734" s="87"/>
      <c r="D734" s="84"/>
    </row>
    <row r="735" spans="1:4" ht="14.25">
      <c r="A735" s="159" t="s">
        <v>706</v>
      </c>
      <c r="B735" s="87"/>
      <c r="C735" s="87"/>
      <c r="D735" s="84"/>
    </row>
    <row r="736" spans="1:4" ht="14.25">
      <c r="A736" s="160" t="s">
        <v>707</v>
      </c>
      <c r="B736" s="87">
        <v>10310</v>
      </c>
      <c r="C736" s="87">
        <v>72</v>
      </c>
      <c r="D736" s="84">
        <f>(C736-B736)/B736*100</f>
        <v>-99.30164888457807</v>
      </c>
    </row>
    <row r="737" spans="1:4" ht="14.25">
      <c r="A737" s="159" t="s">
        <v>707</v>
      </c>
      <c r="B737" s="87">
        <v>10310</v>
      </c>
      <c r="C737" s="87">
        <v>72</v>
      </c>
      <c r="D737" s="84">
        <f>(C737-B737)/B737*100</f>
        <v>-99.30164888457807</v>
      </c>
    </row>
    <row r="738" spans="1:4" ht="14.25">
      <c r="A738" s="163" t="s">
        <v>708</v>
      </c>
      <c r="B738" s="81">
        <v>38461</v>
      </c>
      <c r="C738" s="81">
        <v>41971</v>
      </c>
      <c r="D738" s="84">
        <f>(C738-B738)/B738*100</f>
        <v>9.12612776578872</v>
      </c>
    </row>
    <row r="739" spans="1:4" ht="14.25">
      <c r="A739" s="160" t="s">
        <v>709</v>
      </c>
      <c r="B739" s="87">
        <v>214</v>
      </c>
      <c r="C739" s="87">
        <v>11029</v>
      </c>
      <c r="D739" s="84">
        <f>(C739-B739)/B739*100</f>
        <v>5053.738317757009</v>
      </c>
    </row>
    <row r="740" spans="1:4" ht="14.25">
      <c r="A740" s="159" t="s">
        <v>130</v>
      </c>
      <c r="B740" s="87"/>
      <c r="C740" s="87">
        <v>538</v>
      </c>
      <c r="D740" s="84"/>
    </row>
    <row r="741" spans="1:4" ht="14.25">
      <c r="A741" s="159" t="s">
        <v>131</v>
      </c>
      <c r="B741" s="87"/>
      <c r="C741" s="87"/>
      <c r="D741" s="84"/>
    </row>
    <row r="742" spans="1:4" ht="14.25">
      <c r="A742" s="159" t="s">
        <v>132</v>
      </c>
      <c r="B742" s="87"/>
      <c r="C742" s="87"/>
      <c r="D742" s="84"/>
    </row>
    <row r="743" spans="1:4" ht="14.25">
      <c r="A743" s="159" t="s">
        <v>136</v>
      </c>
      <c r="B743" s="87">
        <v>184</v>
      </c>
      <c r="C743" s="87">
        <v>6801</v>
      </c>
      <c r="D743" s="84">
        <f>(C743-B743)/B743*100</f>
        <v>3596.1956521739135</v>
      </c>
    </row>
    <row r="744" spans="1:4" ht="14.25">
      <c r="A744" s="159" t="s">
        <v>710</v>
      </c>
      <c r="B744" s="87"/>
      <c r="C744" s="87"/>
      <c r="D744" s="84"/>
    </row>
    <row r="745" spans="1:4" ht="14.25">
      <c r="A745" s="159" t="s">
        <v>711</v>
      </c>
      <c r="B745" s="87"/>
      <c r="C745" s="87">
        <v>355</v>
      </c>
      <c r="D745" s="84"/>
    </row>
    <row r="746" spans="1:4" ht="14.25">
      <c r="A746" s="159" t="s">
        <v>712</v>
      </c>
      <c r="B746" s="87">
        <v>4</v>
      </c>
      <c r="C746" s="87">
        <v>286</v>
      </c>
      <c r="D746" s="84">
        <f>(C746-B746)/B746*100</f>
        <v>7050</v>
      </c>
    </row>
    <row r="747" spans="1:4" ht="14.25">
      <c r="A747" s="159" t="s">
        <v>713</v>
      </c>
      <c r="B747" s="87"/>
      <c r="C747" s="87"/>
      <c r="D747" s="84"/>
    </row>
    <row r="748" spans="1:4" ht="14.25">
      <c r="A748" s="159" t="s">
        <v>714</v>
      </c>
      <c r="B748" s="87">
        <v>1</v>
      </c>
      <c r="C748" s="87">
        <v>4</v>
      </c>
      <c r="D748" s="84">
        <f>(C748-B748)/B748*100</f>
        <v>300</v>
      </c>
    </row>
    <row r="749" spans="1:4" ht="14.25">
      <c r="A749" s="159" t="s">
        <v>715</v>
      </c>
      <c r="B749" s="87"/>
      <c r="C749" s="87">
        <v>2</v>
      </c>
      <c r="D749" s="84"/>
    </row>
    <row r="750" spans="1:4" ht="14.25">
      <c r="A750" s="159" t="s">
        <v>716</v>
      </c>
      <c r="B750" s="87"/>
      <c r="C750" s="87"/>
      <c r="D750" s="84"/>
    </row>
    <row r="751" spans="1:4" ht="14.25">
      <c r="A751" s="159" t="s">
        <v>717</v>
      </c>
      <c r="B751" s="87"/>
      <c r="C751" s="87"/>
      <c r="D751" s="84"/>
    </row>
    <row r="752" spans="1:4" ht="14.25">
      <c r="A752" s="159" t="s">
        <v>718</v>
      </c>
      <c r="B752" s="87"/>
      <c r="C752" s="87">
        <v>64</v>
      </c>
      <c r="D752" s="84"/>
    </row>
    <row r="753" spans="1:4" ht="14.25">
      <c r="A753" s="159" t="s">
        <v>719</v>
      </c>
      <c r="B753" s="87"/>
      <c r="C753" s="87"/>
      <c r="D753" s="84"/>
    </row>
    <row r="754" spans="1:4" ht="14.25">
      <c r="A754" s="159" t="s">
        <v>720</v>
      </c>
      <c r="B754" s="87"/>
      <c r="C754" s="87"/>
      <c r="D754" s="84"/>
    </row>
    <row r="755" spans="1:4" ht="14.25">
      <c r="A755" s="159" t="s">
        <v>721</v>
      </c>
      <c r="B755" s="87"/>
      <c r="C755" s="87">
        <v>192</v>
      </c>
      <c r="D755" s="84"/>
    </row>
    <row r="756" spans="1:4" ht="14.25">
      <c r="A756" s="159" t="s">
        <v>722</v>
      </c>
      <c r="B756" s="87"/>
      <c r="C756" s="87">
        <v>30</v>
      </c>
      <c r="D756" s="84"/>
    </row>
    <row r="757" spans="1:4" ht="14.25">
      <c r="A757" s="159" t="s">
        <v>723</v>
      </c>
      <c r="B757" s="87"/>
      <c r="C757" s="87">
        <v>6</v>
      </c>
      <c r="D757" s="84"/>
    </row>
    <row r="758" spans="1:4" ht="14.25">
      <c r="A758" s="159" t="s">
        <v>724</v>
      </c>
      <c r="B758" s="87"/>
      <c r="C758" s="87"/>
      <c r="D758" s="84"/>
    </row>
    <row r="759" spans="1:4" ht="14.25">
      <c r="A759" s="159" t="s">
        <v>725</v>
      </c>
      <c r="B759" s="87"/>
      <c r="C759" s="87"/>
      <c r="D759" s="84"/>
    </row>
    <row r="760" spans="1:4" ht="14.25">
      <c r="A760" s="159" t="s">
        <v>726</v>
      </c>
      <c r="B760" s="87"/>
      <c r="C760" s="87">
        <v>661</v>
      </c>
      <c r="D760" s="84"/>
    </row>
    <row r="761" spans="1:4" ht="14.25">
      <c r="A761" s="159" t="s">
        <v>727</v>
      </c>
      <c r="B761" s="87"/>
      <c r="C761" s="87">
        <v>466</v>
      </c>
      <c r="D761" s="84"/>
    </row>
    <row r="762" spans="1:4" ht="14.25">
      <c r="A762" s="159" t="s">
        <v>728</v>
      </c>
      <c r="B762" s="87"/>
      <c r="C762" s="87">
        <v>51</v>
      </c>
      <c r="D762" s="84"/>
    </row>
    <row r="763" spans="1:4" ht="14.25">
      <c r="A763" s="159" t="s">
        <v>729</v>
      </c>
      <c r="B763" s="87">
        <v>20</v>
      </c>
      <c r="C763" s="87">
        <v>558</v>
      </c>
      <c r="D763" s="84">
        <f>(C763-B763)/B763*100</f>
        <v>2690</v>
      </c>
    </row>
    <row r="764" spans="1:4" ht="14.25">
      <c r="A764" s="159" t="s">
        <v>730</v>
      </c>
      <c r="B764" s="87">
        <v>5</v>
      </c>
      <c r="C764" s="87">
        <v>1015</v>
      </c>
      <c r="D764" s="84">
        <f>(C764-B764)/B764*100</f>
        <v>20200</v>
      </c>
    </row>
    <row r="765" spans="1:4" ht="14.25">
      <c r="A765" s="160" t="s">
        <v>731</v>
      </c>
      <c r="B765" s="87">
        <v>98</v>
      </c>
      <c r="C765" s="87">
        <v>5443</v>
      </c>
      <c r="D765" s="84">
        <f>(C765-B765)/B765*100</f>
        <v>5454.081632653061</v>
      </c>
    </row>
    <row r="766" spans="1:4" ht="14.25">
      <c r="A766" s="159" t="s">
        <v>130</v>
      </c>
      <c r="B766" s="87">
        <v>3</v>
      </c>
      <c r="C766" s="87">
        <v>1148</v>
      </c>
      <c r="D766" s="84">
        <f>(C766-B766)/B766*100</f>
        <v>38166.66666666667</v>
      </c>
    </row>
    <row r="767" spans="1:4" ht="14.25">
      <c r="A767" s="159" t="s">
        <v>131</v>
      </c>
      <c r="B767" s="87"/>
      <c r="C767" s="87"/>
      <c r="D767" s="84"/>
    </row>
    <row r="768" spans="1:4" ht="14.25">
      <c r="A768" s="159" t="s">
        <v>132</v>
      </c>
      <c r="B768" s="87"/>
      <c r="C768" s="87"/>
      <c r="D768" s="84"/>
    </row>
    <row r="769" spans="1:4" ht="14.25">
      <c r="A769" s="159" t="s">
        <v>732</v>
      </c>
      <c r="B769" s="87">
        <v>95</v>
      </c>
      <c r="C769" s="87">
        <v>2692</v>
      </c>
      <c r="D769" s="84">
        <f>(C769-B769)/B769*100</f>
        <v>2733.684210526316</v>
      </c>
    </row>
    <row r="770" spans="1:4" ht="14.25">
      <c r="A770" s="159" t="s">
        <v>733</v>
      </c>
      <c r="B770" s="87"/>
      <c r="C770" s="87">
        <v>50</v>
      </c>
      <c r="D770" s="84"/>
    </row>
    <row r="771" spans="1:4" ht="14.25">
      <c r="A771" s="159" t="s">
        <v>734</v>
      </c>
      <c r="B771" s="87"/>
      <c r="C771" s="87">
        <v>168</v>
      </c>
      <c r="D771" s="84"/>
    </row>
    <row r="772" spans="1:4" ht="14.25">
      <c r="A772" s="159" t="s">
        <v>735</v>
      </c>
      <c r="B772" s="87"/>
      <c r="C772" s="87"/>
      <c r="D772" s="84"/>
    </row>
    <row r="773" spans="1:4" ht="14.25">
      <c r="A773" s="159" t="s">
        <v>736</v>
      </c>
      <c r="B773" s="87"/>
      <c r="C773" s="87"/>
      <c r="D773" s="84"/>
    </row>
    <row r="774" spans="1:4" ht="14.25">
      <c r="A774" s="159" t="s">
        <v>737</v>
      </c>
      <c r="B774" s="87"/>
      <c r="C774" s="87">
        <v>367</v>
      </c>
      <c r="D774" s="84"/>
    </row>
    <row r="775" spans="1:4" ht="14.25">
      <c r="A775" s="159" t="s">
        <v>738</v>
      </c>
      <c r="B775" s="87"/>
      <c r="C775" s="87"/>
      <c r="D775" s="84"/>
    </row>
    <row r="776" spans="1:4" ht="14.25">
      <c r="A776" s="159" t="s">
        <v>739</v>
      </c>
      <c r="B776" s="87"/>
      <c r="C776" s="87">
        <v>60</v>
      </c>
      <c r="D776" s="84"/>
    </row>
    <row r="777" spans="1:4" ht="14.25">
      <c r="A777" s="159" t="s">
        <v>740</v>
      </c>
      <c r="B777" s="87"/>
      <c r="C777" s="87"/>
      <c r="D777" s="84"/>
    </row>
    <row r="778" spans="1:4" ht="14.25">
      <c r="A778" s="159" t="s">
        <v>741</v>
      </c>
      <c r="B778" s="87"/>
      <c r="C778" s="87">
        <v>51</v>
      </c>
      <c r="D778" s="84"/>
    </row>
    <row r="779" spans="1:4" ht="14.25">
      <c r="A779" s="159" t="s">
        <v>742</v>
      </c>
      <c r="B779" s="87"/>
      <c r="C779" s="87"/>
      <c r="D779" s="84"/>
    </row>
    <row r="780" spans="1:4" ht="14.25">
      <c r="A780" s="159" t="s">
        <v>743</v>
      </c>
      <c r="B780" s="87"/>
      <c r="C780" s="87"/>
      <c r="D780" s="84"/>
    </row>
    <row r="781" spans="1:4" ht="14.25">
      <c r="A781" s="159" t="s">
        <v>744</v>
      </c>
      <c r="B781" s="87"/>
      <c r="C781" s="87"/>
      <c r="D781" s="84"/>
    </row>
    <row r="782" spans="1:4" ht="14.25">
      <c r="A782" s="159" t="s">
        <v>745</v>
      </c>
      <c r="B782" s="87"/>
      <c r="C782" s="87"/>
      <c r="D782" s="84"/>
    </row>
    <row r="783" spans="1:4" ht="14.25">
      <c r="A783" s="159" t="s">
        <v>746</v>
      </c>
      <c r="B783" s="87"/>
      <c r="C783" s="87"/>
      <c r="D783" s="84"/>
    </row>
    <row r="784" spans="1:4" ht="14.25">
      <c r="A784" s="159" t="s">
        <v>747</v>
      </c>
      <c r="B784" s="87"/>
      <c r="C784" s="87">
        <v>225</v>
      </c>
      <c r="D784" s="84"/>
    </row>
    <row r="785" spans="1:4" ht="14.25">
      <c r="A785" s="159" t="s">
        <v>748</v>
      </c>
      <c r="B785" s="87"/>
      <c r="C785" s="87"/>
      <c r="D785" s="84"/>
    </row>
    <row r="786" spans="1:4" ht="14.25">
      <c r="A786" s="159" t="s">
        <v>749</v>
      </c>
      <c r="B786" s="87"/>
      <c r="C786" s="87"/>
      <c r="D786" s="84"/>
    </row>
    <row r="787" spans="1:4" ht="14.25">
      <c r="A787" s="159" t="s">
        <v>750</v>
      </c>
      <c r="B787" s="87"/>
      <c r="C787" s="87"/>
      <c r="D787" s="84"/>
    </row>
    <row r="788" spans="1:4" ht="14.25">
      <c r="A788" s="159" t="s">
        <v>751</v>
      </c>
      <c r="B788" s="87"/>
      <c r="C788" s="87"/>
      <c r="D788" s="84"/>
    </row>
    <row r="789" spans="1:4" ht="14.25">
      <c r="A789" s="159" t="s">
        <v>752</v>
      </c>
      <c r="B789" s="87"/>
      <c r="C789" s="87">
        <v>3</v>
      </c>
      <c r="D789" s="84"/>
    </row>
    <row r="790" spans="1:4" ht="14.25">
      <c r="A790" s="159" t="s">
        <v>753</v>
      </c>
      <c r="B790" s="87"/>
      <c r="C790" s="87"/>
      <c r="D790" s="84"/>
    </row>
    <row r="791" spans="1:4" ht="14.25">
      <c r="A791" s="159" t="s">
        <v>754</v>
      </c>
      <c r="B791" s="87"/>
      <c r="C791" s="87">
        <v>140</v>
      </c>
      <c r="D791" s="84"/>
    </row>
    <row r="792" spans="1:4" ht="14.25">
      <c r="A792" s="159" t="s">
        <v>755</v>
      </c>
      <c r="B792" s="87"/>
      <c r="C792" s="87">
        <v>539</v>
      </c>
      <c r="D792" s="84"/>
    </row>
    <row r="793" spans="1:4" ht="14.25">
      <c r="A793" s="160" t="s">
        <v>756</v>
      </c>
      <c r="B793" s="87">
        <v>70</v>
      </c>
      <c r="C793" s="87">
        <v>4758</v>
      </c>
      <c r="D793" s="84">
        <f>(C793-B793)/B793*100</f>
        <v>6697.142857142858</v>
      </c>
    </row>
    <row r="794" spans="1:4" ht="14.25">
      <c r="A794" s="159" t="s">
        <v>130</v>
      </c>
      <c r="B794" s="87">
        <v>3</v>
      </c>
      <c r="C794" s="87">
        <v>235</v>
      </c>
      <c r="D794" s="84">
        <f>(C794-B794)/B794*100</f>
        <v>7733.333333333333</v>
      </c>
    </row>
    <row r="795" spans="1:4" ht="14.25">
      <c r="A795" s="159" t="s">
        <v>131</v>
      </c>
      <c r="B795" s="87"/>
      <c r="C795" s="87"/>
      <c r="D795" s="84"/>
    </row>
    <row r="796" spans="1:4" ht="14.25">
      <c r="A796" s="159" t="s">
        <v>132</v>
      </c>
      <c r="B796" s="87"/>
      <c r="C796" s="87"/>
      <c r="D796" s="84"/>
    </row>
    <row r="797" spans="1:4" ht="14.25">
      <c r="A797" s="159" t="s">
        <v>757</v>
      </c>
      <c r="B797" s="87">
        <v>1</v>
      </c>
      <c r="C797" s="87">
        <v>352</v>
      </c>
      <c r="D797" s="84">
        <f>(C797-B797)/B797*100</f>
        <v>35100</v>
      </c>
    </row>
    <row r="798" spans="1:4" ht="14.25">
      <c r="A798" s="159" t="s">
        <v>758</v>
      </c>
      <c r="B798" s="87"/>
      <c r="C798" s="87">
        <v>685</v>
      </c>
      <c r="D798" s="84"/>
    </row>
    <row r="799" spans="1:4" ht="14.25">
      <c r="A799" s="159" t="s">
        <v>759</v>
      </c>
      <c r="B799" s="87">
        <v>1</v>
      </c>
      <c r="C799" s="87">
        <v>1081</v>
      </c>
      <c r="D799" s="84">
        <f>(C799-B799)/B799*100</f>
        <v>108000</v>
      </c>
    </row>
    <row r="800" spans="1:4" ht="14.25">
      <c r="A800" s="159" t="s">
        <v>760</v>
      </c>
      <c r="B800" s="87"/>
      <c r="C800" s="87"/>
      <c r="D800" s="84"/>
    </row>
    <row r="801" spans="1:4" ht="14.25">
      <c r="A801" s="159" t="s">
        <v>761</v>
      </c>
      <c r="B801" s="87"/>
      <c r="C801" s="87"/>
      <c r="D801" s="84"/>
    </row>
    <row r="802" spans="1:4" ht="14.25">
      <c r="A802" s="159" t="s">
        <v>762</v>
      </c>
      <c r="B802" s="87"/>
      <c r="C802" s="87"/>
      <c r="D802" s="84"/>
    </row>
    <row r="803" spans="1:4" ht="14.25">
      <c r="A803" s="159" t="s">
        <v>763</v>
      </c>
      <c r="B803" s="87">
        <v>2</v>
      </c>
      <c r="C803" s="87">
        <v>151</v>
      </c>
      <c r="D803" s="84">
        <f>(C803-B803)/B803*100</f>
        <v>7450</v>
      </c>
    </row>
    <row r="804" spans="1:4" ht="14.25">
      <c r="A804" s="159" t="s">
        <v>764</v>
      </c>
      <c r="B804" s="87">
        <v>2</v>
      </c>
      <c r="C804" s="87">
        <v>89</v>
      </c>
      <c r="D804" s="84">
        <f>(C804-B804)/B804*100</f>
        <v>4350</v>
      </c>
    </row>
    <row r="805" spans="1:4" ht="14.25">
      <c r="A805" s="159" t="s">
        <v>765</v>
      </c>
      <c r="B805" s="87"/>
      <c r="C805" s="87"/>
      <c r="D805" s="84"/>
    </row>
    <row r="806" spans="1:4" ht="14.25">
      <c r="A806" s="159" t="s">
        <v>766</v>
      </c>
      <c r="B806" s="87"/>
      <c r="C806" s="87"/>
      <c r="D806" s="84"/>
    </row>
    <row r="807" spans="1:4" ht="14.25">
      <c r="A807" s="159" t="s">
        <v>767</v>
      </c>
      <c r="B807" s="87"/>
      <c r="C807" s="87">
        <v>70</v>
      </c>
      <c r="D807" s="84"/>
    </row>
    <row r="808" spans="1:4" ht="14.25">
      <c r="A808" s="159" t="s">
        <v>768</v>
      </c>
      <c r="B808" s="87"/>
      <c r="C808" s="87">
        <v>10</v>
      </c>
      <c r="D808" s="84"/>
    </row>
    <row r="809" spans="1:4" ht="14.25">
      <c r="A809" s="159" t="s">
        <v>769</v>
      </c>
      <c r="B809" s="87"/>
      <c r="C809" s="87">
        <v>984</v>
      </c>
      <c r="D809" s="84"/>
    </row>
    <row r="810" spans="1:4" ht="14.25">
      <c r="A810" s="159" t="s">
        <v>770</v>
      </c>
      <c r="B810" s="87">
        <v>60</v>
      </c>
      <c r="C810" s="87">
        <v>1076</v>
      </c>
      <c r="D810" s="84">
        <f>(C810-B810)/B810*100</f>
        <v>1693.3333333333333</v>
      </c>
    </row>
    <row r="811" spans="1:4" ht="14.25">
      <c r="A811" s="159" t="s">
        <v>771</v>
      </c>
      <c r="B811" s="87"/>
      <c r="C811" s="87"/>
      <c r="D811" s="84"/>
    </row>
    <row r="812" spans="1:4" ht="14.25">
      <c r="A812" s="159" t="s">
        <v>772</v>
      </c>
      <c r="B812" s="87"/>
      <c r="C812" s="87"/>
      <c r="D812" s="84"/>
    </row>
    <row r="813" spans="1:4" ht="14.25">
      <c r="A813" s="159" t="s">
        <v>773</v>
      </c>
      <c r="B813" s="87"/>
      <c r="C813" s="87"/>
      <c r="D813" s="84"/>
    </row>
    <row r="814" spans="1:4" ht="14.25">
      <c r="A814" s="159" t="s">
        <v>774</v>
      </c>
      <c r="B814" s="87"/>
      <c r="C814" s="87"/>
      <c r="D814" s="84"/>
    </row>
    <row r="815" spans="1:4" ht="14.25">
      <c r="A815" s="159" t="s">
        <v>775</v>
      </c>
      <c r="B815" s="87"/>
      <c r="C815" s="87"/>
      <c r="D815" s="84"/>
    </row>
    <row r="816" spans="1:4" ht="14.25">
      <c r="A816" s="159" t="s">
        <v>776</v>
      </c>
      <c r="B816" s="87"/>
      <c r="C816" s="87"/>
      <c r="D816" s="84"/>
    </row>
    <row r="817" spans="1:4" ht="14.25">
      <c r="A817" s="159" t="s">
        <v>748</v>
      </c>
      <c r="B817" s="87"/>
      <c r="C817" s="87"/>
      <c r="D817" s="84"/>
    </row>
    <row r="818" spans="1:4" ht="14.25">
      <c r="A818" s="159" t="s">
        <v>777</v>
      </c>
      <c r="B818" s="87"/>
      <c r="C818" s="87"/>
      <c r="D818" s="84"/>
    </row>
    <row r="819" spans="1:4" ht="14.25">
      <c r="A819" s="159" t="s">
        <v>778</v>
      </c>
      <c r="B819" s="87"/>
      <c r="C819" s="87"/>
      <c r="D819" s="84"/>
    </row>
    <row r="820" spans="1:4" ht="14.25">
      <c r="A820" s="159" t="s">
        <v>779</v>
      </c>
      <c r="B820" s="87">
        <v>1</v>
      </c>
      <c r="C820" s="87">
        <v>25</v>
      </c>
      <c r="D820" s="84">
        <f>(C820-B820)/B820*100</f>
        <v>2400</v>
      </c>
    </row>
    <row r="821" spans="1:4" ht="14.25">
      <c r="A821" s="160" t="s">
        <v>780</v>
      </c>
      <c r="B821" s="87">
        <v>38051</v>
      </c>
      <c r="C821" s="87">
        <v>12918</v>
      </c>
      <c r="D821" s="84">
        <f>(C821-B821)/B821*100</f>
        <v>-66.05082652229902</v>
      </c>
    </row>
    <row r="822" spans="1:4" ht="14.25">
      <c r="A822" s="159" t="s">
        <v>130</v>
      </c>
      <c r="B822" s="87">
        <v>82</v>
      </c>
      <c r="C822" s="87">
        <v>412</v>
      </c>
      <c r="D822" s="84">
        <f>(C822-B822)/B822*100</f>
        <v>402.4390243902439</v>
      </c>
    </row>
    <row r="823" spans="1:4" ht="14.25">
      <c r="A823" s="159" t="s">
        <v>131</v>
      </c>
      <c r="B823" s="87"/>
      <c r="C823" s="87"/>
      <c r="D823" s="84"/>
    </row>
    <row r="824" spans="1:4" ht="14.25">
      <c r="A824" s="159" t="s">
        <v>132</v>
      </c>
      <c r="B824" s="87"/>
      <c r="C824" s="87"/>
      <c r="D824" s="84"/>
    </row>
    <row r="825" spans="1:4" ht="14.25">
      <c r="A825" s="159" t="s">
        <v>781</v>
      </c>
      <c r="B825" s="87">
        <v>32544</v>
      </c>
      <c r="C825" s="87">
        <v>7137</v>
      </c>
      <c r="D825" s="84">
        <f>(C825-B825)/B825*100</f>
        <v>-78.06969026548673</v>
      </c>
    </row>
    <row r="826" spans="1:4" ht="14.25">
      <c r="A826" s="159" t="s">
        <v>782</v>
      </c>
      <c r="B826" s="87">
        <v>3053</v>
      </c>
      <c r="C826" s="87">
        <v>2348</v>
      </c>
      <c r="D826" s="84">
        <f>(C826-B826)/B826*100</f>
        <v>-23.092040615787752</v>
      </c>
    </row>
    <row r="827" spans="1:4" ht="14.25">
      <c r="A827" s="159" t="s">
        <v>783</v>
      </c>
      <c r="B827" s="87"/>
      <c r="C827" s="87"/>
      <c r="D827" s="84"/>
    </row>
    <row r="828" spans="1:4" ht="14.25">
      <c r="A828" s="159" t="s">
        <v>784</v>
      </c>
      <c r="B828" s="87">
        <v>202</v>
      </c>
      <c r="C828" s="87">
        <v>345</v>
      </c>
      <c r="D828" s="84">
        <f>(C828-B828)/B828*100</f>
        <v>70.79207920792079</v>
      </c>
    </row>
    <row r="829" spans="1:4" ht="14.25">
      <c r="A829" s="159" t="s">
        <v>785</v>
      </c>
      <c r="B829" s="87"/>
      <c r="C829" s="87"/>
      <c r="D829" s="84"/>
    </row>
    <row r="830" spans="1:4" ht="14.25">
      <c r="A830" s="159" t="s">
        <v>786</v>
      </c>
      <c r="B830" s="87">
        <v>117</v>
      </c>
      <c r="C830" s="87">
        <v>215</v>
      </c>
      <c r="D830" s="84">
        <f>(C830-B830)/B830*100</f>
        <v>83.76068376068376</v>
      </c>
    </row>
    <row r="831" spans="1:4" ht="14.25">
      <c r="A831" s="159" t="s">
        <v>787</v>
      </c>
      <c r="B831" s="87">
        <v>2053</v>
      </c>
      <c r="C831" s="87">
        <v>2461</v>
      </c>
      <c r="D831" s="84">
        <f>(C831-B831)/B831*100</f>
        <v>19.873356064296154</v>
      </c>
    </row>
    <row r="832" spans="1:4" ht="14.25">
      <c r="A832" s="160" t="s">
        <v>788</v>
      </c>
      <c r="B832" s="87">
        <v>2</v>
      </c>
      <c r="C832" s="87">
        <v>850</v>
      </c>
      <c r="D832" s="84">
        <f>(C832-B832)/B832*100</f>
        <v>42400</v>
      </c>
    </row>
    <row r="833" spans="1:4" ht="14.25">
      <c r="A833" s="159" t="s">
        <v>274</v>
      </c>
      <c r="B833" s="87"/>
      <c r="C833" s="87"/>
      <c r="D833" s="84"/>
    </row>
    <row r="834" spans="1:4" ht="14.25">
      <c r="A834" s="159" t="s">
        <v>789</v>
      </c>
      <c r="B834" s="87"/>
      <c r="C834" s="87">
        <v>840</v>
      </c>
      <c r="D834" s="84"/>
    </row>
    <row r="835" spans="1:4" ht="14.25">
      <c r="A835" s="159" t="s">
        <v>790</v>
      </c>
      <c r="B835" s="87"/>
      <c r="C835" s="87"/>
      <c r="D835" s="84"/>
    </row>
    <row r="836" spans="1:4" ht="14.25">
      <c r="A836" s="159" t="s">
        <v>791</v>
      </c>
      <c r="B836" s="87"/>
      <c r="C836" s="87"/>
      <c r="D836" s="84"/>
    </row>
    <row r="837" spans="1:4" ht="14.25">
      <c r="A837" s="159" t="s">
        <v>792</v>
      </c>
      <c r="B837" s="87">
        <v>2</v>
      </c>
      <c r="C837" s="87">
        <v>10</v>
      </c>
      <c r="D837" s="84">
        <f>(C837-B837)/B837*100</f>
        <v>400</v>
      </c>
    </row>
    <row r="838" spans="1:4" ht="14.25">
      <c r="A838" s="160" t="s">
        <v>793</v>
      </c>
      <c r="B838" s="87">
        <v>22</v>
      </c>
      <c r="C838" s="87">
        <v>5009</v>
      </c>
      <c r="D838" s="84">
        <f>(C838-B838)/B838*100</f>
        <v>22668.18181818182</v>
      </c>
    </row>
    <row r="839" spans="1:4" ht="14.25">
      <c r="A839" s="159" t="s">
        <v>794</v>
      </c>
      <c r="B839" s="87">
        <v>9</v>
      </c>
      <c r="C839" s="87">
        <v>2110</v>
      </c>
      <c r="D839" s="84">
        <f>(C839-B839)/B839*100</f>
        <v>23344.444444444445</v>
      </c>
    </row>
    <row r="840" spans="1:4" ht="14.25">
      <c r="A840" s="159" t="s">
        <v>795</v>
      </c>
      <c r="B840" s="87"/>
      <c r="C840" s="87"/>
      <c r="D840" s="84"/>
    </row>
    <row r="841" spans="1:4" ht="14.25">
      <c r="A841" s="159" t="s">
        <v>796</v>
      </c>
      <c r="B841" s="87">
        <v>13</v>
      </c>
      <c r="C841" s="87">
        <v>2804</v>
      </c>
      <c r="D841" s="84">
        <f>(C841-B841)/B841*100</f>
        <v>21469.23076923077</v>
      </c>
    </row>
    <row r="842" spans="1:4" ht="14.25">
      <c r="A842" s="159" t="s">
        <v>797</v>
      </c>
      <c r="B842" s="87"/>
      <c r="C842" s="87">
        <v>95</v>
      </c>
      <c r="D842" s="84"/>
    </row>
    <row r="843" spans="1:4" ht="14.25">
      <c r="A843" s="159" t="s">
        <v>798</v>
      </c>
      <c r="B843" s="87"/>
      <c r="C843" s="87"/>
      <c r="D843" s="84"/>
    </row>
    <row r="844" spans="1:4" ht="14.25">
      <c r="A844" s="159" t="s">
        <v>799</v>
      </c>
      <c r="B844" s="87"/>
      <c r="C844" s="87"/>
      <c r="D844" s="84"/>
    </row>
    <row r="845" spans="1:4" ht="14.25">
      <c r="A845" s="160" t="s">
        <v>800</v>
      </c>
      <c r="B845" s="87">
        <v>4</v>
      </c>
      <c r="C845" s="87">
        <v>1962</v>
      </c>
      <c r="D845" s="84">
        <f>(C845-B845)/B845*100</f>
        <v>48950</v>
      </c>
    </row>
    <row r="846" spans="1:4" ht="14.25">
      <c r="A846" s="159" t="s">
        <v>801</v>
      </c>
      <c r="B846" s="87"/>
      <c r="C846" s="87"/>
      <c r="D846" s="84"/>
    </row>
    <row r="847" spans="1:4" ht="14.25">
      <c r="A847" s="159" t="s">
        <v>802</v>
      </c>
      <c r="B847" s="87"/>
      <c r="C847" s="87">
        <v>394</v>
      </c>
      <c r="D847" s="84"/>
    </row>
    <row r="848" spans="1:4" ht="14.25">
      <c r="A848" s="159" t="s">
        <v>803</v>
      </c>
      <c r="B848" s="87">
        <v>2</v>
      </c>
      <c r="C848" s="87">
        <v>346</v>
      </c>
      <c r="D848" s="84">
        <f>(C848-B848)/B848*100</f>
        <v>17200</v>
      </c>
    </row>
    <row r="849" spans="1:4" ht="14.25">
      <c r="A849" s="159" t="s">
        <v>804</v>
      </c>
      <c r="B849" s="87">
        <v>2</v>
      </c>
      <c r="C849" s="87">
        <v>1222</v>
      </c>
      <c r="D849" s="84">
        <f>(C849-B849)/B849*100</f>
        <v>61000</v>
      </c>
    </row>
    <row r="850" spans="1:4" ht="14.25">
      <c r="A850" s="159" t="s">
        <v>805</v>
      </c>
      <c r="B850" s="87"/>
      <c r="C850" s="87"/>
      <c r="D850" s="84"/>
    </row>
    <row r="851" spans="1:4" ht="14.25">
      <c r="A851" s="159" t="s">
        <v>806</v>
      </c>
      <c r="B851" s="87"/>
      <c r="C851" s="87"/>
      <c r="D851" s="84"/>
    </row>
    <row r="852" spans="1:4" ht="14.25">
      <c r="A852" s="160" t="s">
        <v>807</v>
      </c>
      <c r="B852" s="87"/>
      <c r="C852" s="87"/>
      <c r="D852" s="84"/>
    </row>
    <row r="853" spans="1:4" ht="14.25">
      <c r="A853" s="159" t="s">
        <v>808</v>
      </c>
      <c r="B853" s="87"/>
      <c r="C853" s="87"/>
      <c r="D853" s="84"/>
    </row>
    <row r="854" spans="1:4" ht="14.25">
      <c r="A854" s="159" t="s">
        <v>809</v>
      </c>
      <c r="B854" s="87"/>
      <c r="C854" s="87"/>
      <c r="D854" s="84"/>
    </row>
    <row r="855" spans="1:4" ht="14.25">
      <c r="A855" s="159" t="s">
        <v>810</v>
      </c>
      <c r="B855" s="87"/>
      <c r="C855" s="87"/>
      <c r="D855" s="84"/>
    </row>
    <row r="856" spans="1:4" ht="14.25">
      <c r="A856" s="160" t="s">
        <v>811</v>
      </c>
      <c r="B856" s="87"/>
      <c r="C856" s="87"/>
      <c r="D856" s="84"/>
    </row>
    <row r="857" spans="1:4" ht="14.25">
      <c r="A857" s="159" t="s">
        <v>456</v>
      </c>
      <c r="B857" s="87"/>
      <c r="C857" s="87"/>
      <c r="D857" s="84"/>
    </row>
    <row r="858" spans="1:4" ht="14.25">
      <c r="A858" s="159" t="s">
        <v>812</v>
      </c>
      <c r="B858" s="87"/>
      <c r="C858" s="87"/>
      <c r="D858" s="84"/>
    </row>
    <row r="859" spans="1:4" ht="14.25">
      <c r="A859" s="159" t="s">
        <v>813</v>
      </c>
      <c r="B859" s="87"/>
      <c r="C859" s="87"/>
      <c r="D859" s="84"/>
    </row>
    <row r="860" spans="1:4" ht="14.25">
      <c r="A860" s="159" t="s">
        <v>814</v>
      </c>
      <c r="B860" s="87"/>
      <c r="C860" s="87"/>
      <c r="D860" s="84"/>
    </row>
    <row r="861" spans="1:4" ht="14.25">
      <c r="A861" s="160" t="s">
        <v>815</v>
      </c>
      <c r="B861" s="87"/>
      <c r="C861" s="87"/>
      <c r="D861" s="84"/>
    </row>
    <row r="862" spans="1:4" ht="14.25">
      <c r="A862" s="159" t="s">
        <v>816</v>
      </c>
      <c r="B862" s="87"/>
      <c r="C862" s="87"/>
      <c r="D862" s="84"/>
    </row>
    <row r="863" spans="1:4" ht="14.25">
      <c r="A863" s="159" t="s">
        <v>817</v>
      </c>
      <c r="B863" s="87"/>
      <c r="C863" s="87"/>
      <c r="D863" s="84"/>
    </row>
    <row r="864" spans="1:4" ht="14.25">
      <c r="A864" s="159" t="s">
        <v>818</v>
      </c>
      <c r="B864" s="87"/>
      <c r="C864" s="87"/>
      <c r="D864" s="84"/>
    </row>
    <row r="865" spans="1:4" ht="14.25">
      <c r="A865" s="159" t="s">
        <v>819</v>
      </c>
      <c r="B865" s="87"/>
      <c r="C865" s="87"/>
      <c r="D865" s="84"/>
    </row>
    <row r="866" spans="1:4" ht="14.25">
      <c r="A866" s="160" t="s">
        <v>820</v>
      </c>
      <c r="B866" s="87"/>
      <c r="C866" s="87">
        <v>2</v>
      </c>
      <c r="D866" s="84"/>
    </row>
    <row r="867" spans="1:4" ht="14.25">
      <c r="A867" s="159" t="s">
        <v>821</v>
      </c>
      <c r="B867" s="87"/>
      <c r="C867" s="87"/>
      <c r="D867" s="84"/>
    </row>
    <row r="868" spans="1:4" ht="14.25">
      <c r="A868" s="159" t="s">
        <v>820</v>
      </c>
      <c r="B868" s="87"/>
      <c r="C868" s="87">
        <v>2</v>
      </c>
      <c r="D868" s="84"/>
    </row>
    <row r="869" spans="1:4" ht="14.25">
      <c r="A869" s="163" t="s">
        <v>822</v>
      </c>
      <c r="B869" s="81">
        <v>13</v>
      </c>
      <c r="C869" s="81">
        <v>4188</v>
      </c>
      <c r="D869" s="84">
        <f>(C869-B869)/B869*100</f>
        <v>32115.384615384613</v>
      </c>
    </row>
    <row r="870" spans="1:4" ht="14.25">
      <c r="A870" s="160" t="s">
        <v>823</v>
      </c>
      <c r="B870" s="87">
        <v>12</v>
      </c>
      <c r="C870" s="87">
        <v>2779</v>
      </c>
      <c r="D870" s="84">
        <f>(C870-B870)/B870*100</f>
        <v>23058.333333333336</v>
      </c>
    </row>
    <row r="871" spans="1:4" ht="14.25">
      <c r="A871" s="159" t="s">
        <v>130</v>
      </c>
      <c r="B871" s="87">
        <v>3</v>
      </c>
      <c r="C871" s="87">
        <v>622</v>
      </c>
      <c r="D871" s="84">
        <f>(C871-B871)/B871*100</f>
        <v>20633.333333333336</v>
      </c>
    </row>
    <row r="872" spans="1:4" ht="14.25">
      <c r="A872" s="159" t="s">
        <v>131</v>
      </c>
      <c r="B872" s="87"/>
      <c r="C872" s="87"/>
      <c r="D872" s="84"/>
    </row>
    <row r="873" spans="1:4" ht="14.25">
      <c r="A873" s="159" t="s">
        <v>132</v>
      </c>
      <c r="B873" s="87"/>
      <c r="C873" s="87"/>
      <c r="D873" s="84"/>
    </row>
    <row r="874" spans="1:4" ht="14.25">
      <c r="A874" s="159" t="s">
        <v>824</v>
      </c>
      <c r="B874" s="87"/>
      <c r="C874" s="87"/>
      <c r="D874" s="84"/>
    </row>
    <row r="875" spans="1:4" ht="14.25">
      <c r="A875" s="159" t="s">
        <v>825</v>
      </c>
      <c r="B875" s="87">
        <v>1</v>
      </c>
      <c r="C875" s="87">
        <v>1832</v>
      </c>
      <c r="D875" s="84">
        <f>(C875-B875)/B875*100</f>
        <v>183100</v>
      </c>
    </row>
    <row r="876" spans="1:4" ht="14.25">
      <c r="A876" s="159" t="s">
        <v>826</v>
      </c>
      <c r="B876" s="87"/>
      <c r="C876" s="87"/>
      <c r="D876" s="84"/>
    </row>
    <row r="877" spans="1:4" ht="14.25">
      <c r="A877" s="159" t="s">
        <v>827</v>
      </c>
      <c r="B877" s="87"/>
      <c r="C877" s="87">
        <v>2</v>
      </c>
      <c r="D877" s="84"/>
    </row>
    <row r="878" spans="1:4" ht="14.25">
      <c r="A878" s="159" t="s">
        <v>828</v>
      </c>
      <c r="B878" s="87"/>
      <c r="C878" s="87"/>
      <c r="D878" s="84"/>
    </row>
    <row r="879" spans="1:4" ht="14.25">
      <c r="A879" s="159" t="s">
        <v>829</v>
      </c>
      <c r="B879" s="87"/>
      <c r="C879" s="87">
        <v>228</v>
      </c>
      <c r="D879" s="84"/>
    </row>
    <row r="880" spans="1:4" ht="14.25">
      <c r="A880" s="159" t="s">
        <v>830</v>
      </c>
      <c r="B880" s="87"/>
      <c r="C880" s="87"/>
      <c r="D880" s="84"/>
    </row>
    <row r="881" spans="1:4" ht="14.25">
      <c r="A881" s="159" t="s">
        <v>831</v>
      </c>
      <c r="B881" s="87"/>
      <c r="C881" s="87"/>
      <c r="D881" s="84"/>
    </row>
    <row r="882" spans="1:4" ht="14.25">
      <c r="A882" s="159" t="s">
        <v>832</v>
      </c>
      <c r="B882" s="87"/>
      <c r="C882" s="87"/>
      <c r="D882" s="84"/>
    </row>
    <row r="883" spans="1:4" ht="14.25">
      <c r="A883" s="159" t="s">
        <v>833</v>
      </c>
      <c r="B883" s="87"/>
      <c r="C883" s="87"/>
      <c r="D883" s="84"/>
    </row>
    <row r="884" spans="1:4" ht="14.25">
      <c r="A884" s="159" t="s">
        <v>834</v>
      </c>
      <c r="B884" s="87"/>
      <c r="C884" s="87"/>
      <c r="D884" s="84"/>
    </row>
    <row r="885" spans="1:4" ht="14.25">
      <c r="A885" s="159" t="s">
        <v>835</v>
      </c>
      <c r="B885" s="87"/>
      <c r="C885" s="87"/>
      <c r="D885" s="84"/>
    </row>
    <row r="886" spans="1:4" ht="14.25">
      <c r="A886" s="159" t="s">
        <v>836</v>
      </c>
      <c r="B886" s="87"/>
      <c r="C886" s="87"/>
      <c r="D886" s="84"/>
    </row>
    <row r="887" spans="1:4" ht="14.25">
      <c r="A887" s="159" t="s">
        <v>837</v>
      </c>
      <c r="B887" s="87">
        <v>8</v>
      </c>
      <c r="C887" s="87">
        <v>95</v>
      </c>
      <c r="D887" s="84">
        <f>(C887-B887)/B887*100</f>
        <v>1087.5</v>
      </c>
    </row>
    <row r="888" spans="1:4" ht="14.25">
      <c r="A888" s="164" t="s">
        <v>838</v>
      </c>
      <c r="B888" s="87"/>
      <c r="C888" s="87"/>
      <c r="D888" s="84"/>
    </row>
    <row r="889" spans="1:4" ht="14.25">
      <c r="A889" s="164" t="s">
        <v>839</v>
      </c>
      <c r="B889" s="87"/>
      <c r="C889" s="87"/>
      <c r="D889" s="84"/>
    </row>
    <row r="890" spans="1:4" ht="14.25">
      <c r="A890" s="164" t="s">
        <v>840</v>
      </c>
      <c r="B890" s="87"/>
      <c r="C890" s="87"/>
      <c r="D890" s="84"/>
    </row>
    <row r="891" spans="1:4" ht="14.25">
      <c r="A891" s="164" t="s">
        <v>841</v>
      </c>
      <c r="B891" s="87"/>
      <c r="C891" s="87"/>
      <c r="D891" s="84"/>
    </row>
    <row r="892" spans="1:4" ht="14.25">
      <c r="A892" s="164" t="s">
        <v>842</v>
      </c>
      <c r="B892" s="87"/>
      <c r="C892" s="87"/>
      <c r="D892" s="84"/>
    </row>
    <row r="893" spans="1:4" ht="14.25">
      <c r="A893" s="165" t="s">
        <v>843</v>
      </c>
      <c r="B893" s="87"/>
      <c r="C893" s="87"/>
      <c r="D893" s="84"/>
    </row>
    <row r="894" spans="1:4" ht="14.25">
      <c r="A894" s="164" t="s">
        <v>130</v>
      </c>
      <c r="B894" s="87"/>
      <c r="C894" s="87"/>
      <c r="D894" s="84"/>
    </row>
    <row r="895" spans="1:4" ht="14.25">
      <c r="A895" s="164" t="s">
        <v>131</v>
      </c>
      <c r="B895" s="87"/>
      <c r="C895" s="87"/>
      <c r="D895" s="84"/>
    </row>
    <row r="896" spans="1:4" ht="14.25">
      <c r="A896" s="164" t="s">
        <v>132</v>
      </c>
      <c r="B896" s="87"/>
      <c r="C896" s="87"/>
      <c r="D896" s="84"/>
    </row>
    <row r="897" spans="1:4" ht="14.25">
      <c r="A897" s="164" t="s">
        <v>844</v>
      </c>
      <c r="B897" s="87"/>
      <c r="C897" s="87"/>
      <c r="D897" s="84"/>
    </row>
    <row r="898" spans="1:4" ht="14.25">
      <c r="A898" s="164" t="s">
        <v>845</v>
      </c>
      <c r="B898" s="87"/>
      <c r="C898" s="87"/>
      <c r="D898" s="84"/>
    </row>
    <row r="899" spans="1:4" ht="14.25">
      <c r="A899" s="164" t="s">
        <v>846</v>
      </c>
      <c r="B899" s="87"/>
      <c r="C899" s="87"/>
      <c r="D899" s="84"/>
    </row>
    <row r="900" spans="1:4" ht="14.25">
      <c r="A900" s="164" t="s">
        <v>847</v>
      </c>
      <c r="B900" s="87"/>
      <c r="C900" s="87"/>
      <c r="D900" s="84"/>
    </row>
    <row r="901" spans="1:4" ht="14.25">
      <c r="A901" s="164" t="s">
        <v>848</v>
      </c>
      <c r="B901" s="87"/>
      <c r="C901" s="87"/>
      <c r="D901" s="84"/>
    </row>
    <row r="902" spans="1:4" ht="14.25">
      <c r="A902" s="164" t="s">
        <v>849</v>
      </c>
      <c r="B902" s="87"/>
      <c r="C902" s="87"/>
      <c r="D902" s="84"/>
    </row>
    <row r="903" spans="1:4" ht="14.25">
      <c r="A903" s="165" t="s">
        <v>850</v>
      </c>
      <c r="B903" s="87"/>
      <c r="C903" s="87"/>
      <c r="D903" s="84"/>
    </row>
    <row r="904" spans="1:4" ht="14.25">
      <c r="A904" s="164" t="s">
        <v>130</v>
      </c>
      <c r="B904" s="87"/>
      <c r="C904" s="87"/>
      <c r="D904" s="84"/>
    </row>
    <row r="905" spans="1:4" ht="14.25">
      <c r="A905" s="164" t="s">
        <v>131</v>
      </c>
      <c r="B905" s="87"/>
      <c r="C905" s="87"/>
      <c r="D905" s="84"/>
    </row>
    <row r="906" spans="1:4" ht="14.25">
      <c r="A906" s="164" t="s">
        <v>132</v>
      </c>
      <c r="B906" s="87"/>
      <c r="C906" s="87"/>
      <c r="D906" s="84"/>
    </row>
    <row r="907" spans="1:4" ht="14.25">
      <c r="A907" s="164" t="s">
        <v>851</v>
      </c>
      <c r="B907" s="87"/>
      <c r="C907" s="87"/>
      <c r="D907" s="84"/>
    </row>
    <row r="908" spans="1:4" ht="14.25">
      <c r="A908" s="164" t="s">
        <v>852</v>
      </c>
      <c r="B908" s="87"/>
      <c r="C908" s="87"/>
      <c r="D908" s="84"/>
    </row>
    <row r="909" spans="1:4" ht="14.25">
      <c r="A909" s="164" t="s">
        <v>853</v>
      </c>
      <c r="B909" s="87"/>
      <c r="C909" s="87"/>
      <c r="D909" s="84"/>
    </row>
    <row r="910" spans="1:4" ht="14.25">
      <c r="A910" s="164" t="s">
        <v>854</v>
      </c>
      <c r="B910" s="87"/>
      <c r="C910" s="87"/>
      <c r="D910" s="84"/>
    </row>
    <row r="911" spans="1:4" ht="14.25">
      <c r="A911" s="164" t="s">
        <v>855</v>
      </c>
      <c r="B911" s="87"/>
      <c r="C911" s="87"/>
      <c r="D911" s="84"/>
    </row>
    <row r="912" spans="1:4" ht="14.25">
      <c r="A912" s="164" t="s">
        <v>856</v>
      </c>
      <c r="B912" s="87"/>
      <c r="C912" s="87"/>
      <c r="D912" s="84"/>
    </row>
    <row r="913" spans="1:4" ht="14.25">
      <c r="A913" s="165" t="s">
        <v>857</v>
      </c>
      <c r="B913" s="87"/>
      <c r="C913" s="87">
        <v>731</v>
      </c>
      <c r="D913" s="84"/>
    </row>
    <row r="914" spans="1:4" ht="14.25">
      <c r="A914" s="164" t="s">
        <v>858</v>
      </c>
      <c r="B914" s="87"/>
      <c r="C914" s="87">
        <v>70</v>
      </c>
      <c r="D914" s="84"/>
    </row>
    <row r="915" spans="1:4" ht="14.25">
      <c r="A915" s="164" t="s">
        <v>859</v>
      </c>
      <c r="B915" s="87"/>
      <c r="C915" s="87">
        <v>622</v>
      </c>
      <c r="D915" s="84"/>
    </row>
    <row r="916" spans="1:4" ht="14.25">
      <c r="A916" s="164" t="s">
        <v>860</v>
      </c>
      <c r="B916" s="87"/>
      <c r="C916" s="87">
        <v>39</v>
      </c>
      <c r="D916" s="84"/>
    </row>
    <row r="917" spans="1:4" ht="14.25">
      <c r="A917" s="164" t="s">
        <v>861</v>
      </c>
      <c r="B917" s="87"/>
      <c r="C917" s="87"/>
      <c r="D917" s="84"/>
    </row>
    <row r="918" spans="1:4" ht="14.25">
      <c r="A918" s="165" t="s">
        <v>862</v>
      </c>
      <c r="B918" s="87"/>
      <c r="C918" s="87"/>
      <c r="D918" s="84"/>
    </row>
    <row r="919" spans="1:4" ht="14.25">
      <c r="A919" s="164" t="s">
        <v>130</v>
      </c>
      <c r="B919" s="87"/>
      <c r="C919" s="87"/>
      <c r="D919" s="84"/>
    </row>
    <row r="920" spans="1:4" ht="14.25">
      <c r="A920" s="164" t="s">
        <v>131</v>
      </c>
      <c r="B920" s="87"/>
      <c r="C920" s="87"/>
      <c r="D920" s="84"/>
    </row>
    <row r="921" spans="1:4" ht="14.25">
      <c r="A921" s="164" t="s">
        <v>132</v>
      </c>
      <c r="B921" s="87"/>
      <c r="C921" s="87"/>
      <c r="D921" s="84"/>
    </row>
    <row r="922" spans="1:4" ht="14.25">
      <c r="A922" s="164" t="s">
        <v>848</v>
      </c>
      <c r="B922" s="87"/>
      <c r="C922" s="87"/>
      <c r="D922" s="84"/>
    </row>
    <row r="923" spans="1:4" ht="14.25">
      <c r="A923" s="164" t="s">
        <v>863</v>
      </c>
      <c r="B923" s="87"/>
      <c r="C923" s="87"/>
      <c r="D923" s="84"/>
    </row>
    <row r="924" spans="1:4" ht="14.25">
      <c r="A924" s="164" t="s">
        <v>864</v>
      </c>
      <c r="B924" s="87"/>
      <c r="C924" s="87"/>
      <c r="D924" s="84"/>
    </row>
    <row r="925" spans="1:4" ht="14.25">
      <c r="A925" s="165" t="s">
        <v>865</v>
      </c>
      <c r="B925" s="87">
        <v>1</v>
      </c>
      <c r="C925" s="87">
        <v>678</v>
      </c>
      <c r="D925" s="84">
        <f>(C925-B925)/B925*100</f>
        <v>67700</v>
      </c>
    </row>
    <row r="926" spans="1:4" ht="14.25">
      <c r="A926" s="164" t="s">
        <v>866</v>
      </c>
      <c r="B926" s="87">
        <v>1</v>
      </c>
      <c r="C926" s="87">
        <v>175</v>
      </c>
      <c r="D926" s="84">
        <f>(C926-B926)/B926*100</f>
        <v>17400</v>
      </c>
    </row>
    <row r="927" spans="1:4" ht="14.25">
      <c r="A927" s="164" t="s">
        <v>867</v>
      </c>
      <c r="B927" s="87"/>
      <c r="C927" s="87">
        <v>503</v>
      </c>
      <c r="D927" s="84"/>
    </row>
    <row r="928" spans="1:4" ht="14.25">
      <c r="A928" s="164" t="s">
        <v>868</v>
      </c>
      <c r="B928" s="87"/>
      <c r="C928" s="87"/>
      <c r="D928" s="84"/>
    </row>
    <row r="929" spans="1:4" ht="14.25">
      <c r="A929" s="164" t="s">
        <v>869</v>
      </c>
      <c r="B929" s="87"/>
      <c r="C929" s="87"/>
      <c r="D929" s="84"/>
    </row>
    <row r="930" spans="1:4" ht="14.25">
      <c r="A930" s="165" t="s">
        <v>870</v>
      </c>
      <c r="B930" s="87"/>
      <c r="C930" s="87"/>
      <c r="D930" s="84"/>
    </row>
    <row r="931" spans="1:4" ht="14.25">
      <c r="A931" s="164" t="s">
        <v>871</v>
      </c>
      <c r="B931" s="87"/>
      <c r="C931" s="87"/>
      <c r="D931" s="84"/>
    </row>
    <row r="932" spans="1:4" ht="14.25">
      <c r="A932" s="164" t="s">
        <v>872</v>
      </c>
      <c r="B932" s="87"/>
      <c r="C932" s="87"/>
      <c r="D932" s="84"/>
    </row>
    <row r="933" spans="1:4" ht="14.25">
      <c r="A933" s="164" t="s">
        <v>873</v>
      </c>
      <c r="B933" s="87"/>
      <c r="C933" s="87"/>
      <c r="D933" s="84"/>
    </row>
    <row r="934" spans="1:4" ht="14.25">
      <c r="A934" s="164" t="s">
        <v>874</v>
      </c>
      <c r="B934" s="87"/>
      <c r="C934" s="87"/>
      <c r="D934" s="84"/>
    </row>
    <row r="935" spans="1:4" ht="14.25">
      <c r="A935" s="166" t="s">
        <v>875</v>
      </c>
      <c r="B935" s="87"/>
      <c r="C935" s="87"/>
      <c r="D935" s="84"/>
    </row>
    <row r="936" spans="1:4" ht="14.25">
      <c r="A936" s="164" t="s">
        <v>831</v>
      </c>
      <c r="B936" s="87"/>
      <c r="C936" s="87"/>
      <c r="D936" s="84"/>
    </row>
    <row r="937" spans="1:4" ht="14.25">
      <c r="A937" s="164" t="s">
        <v>876</v>
      </c>
      <c r="B937" s="87"/>
      <c r="C937" s="87"/>
      <c r="D937" s="84"/>
    </row>
    <row r="938" spans="1:4" ht="14.25">
      <c r="A938" s="164" t="s">
        <v>877</v>
      </c>
      <c r="B938" s="87"/>
      <c r="C938" s="87"/>
      <c r="D938" s="84"/>
    </row>
    <row r="939" spans="1:4" ht="14.25">
      <c r="A939" s="164" t="s">
        <v>878</v>
      </c>
      <c r="B939" s="87"/>
      <c r="C939" s="87"/>
      <c r="D939" s="84"/>
    </row>
    <row r="940" spans="1:4" ht="14.25">
      <c r="A940" s="165" t="s">
        <v>879</v>
      </c>
      <c r="B940" s="87"/>
      <c r="C940" s="87"/>
      <c r="D940" s="84"/>
    </row>
    <row r="941" spans="1:4" ht="14.25">
      <c r="A941" s="164" t="s">
        <v>880</v>
      </c>
      <c r="B941" s="87"/>
      <c r="C941" s="87"/>
      <c r="D941" s="84"/>
    </row>
    <row r="942" spans="1:4" ht="14.25">
      <c r="A942" s="164" t="s">
        <v>881</v>
      </c>
      <c r="B942" s="87"/>
      <c r="C942" s="87"/>
      <c r="D942" s="84"/>
    </row>
    <row r="943" spans="1:4" ht="14.25">
      <c r="A943" s="164" t="s">
        <v>882</v>
      </c>
      <c r="B943" s="87"/>
      <c r="C943" s="87"/>
      <c r="D943" s="84"/>
    </row>
    <row r="944" spans="1:4" ht="14.25">
      <c r="A944" s="164" t="s">
        <v>883</v>
      </c>
      <c r="B944" s="87"/>
      <c r="C944" s="87"/>
      <c r="D944" s="84"/>
    </row>
    <row r="945" spans="1:4" ht="14.25">
      <c r="A945" s="164" t="s">
        <v>884</v>
      </c>
      <c r="B945" s="87"/>
      <c r="C945" s="87"/>
      <c r="D945" s="84"/>
    </row>
    <row r="946" spans="1:4" ht="14.25">
      <c r="A946" s="164" t="s">
        <v>885</v>
      </c>
      <c r="B946" s="87"/>
      <c r="C946" s="87"/>
      <c r="D946" s="84"/>
    </row>
    <row r="947" spans="1:4" ht="14.25">
      <c r="A947" s="164" t="s">
        <v>886</v>
      </c>
      <c r="B947" s="87"/>
      <c r="C947" s="87"/>
      <c r="D947" s="84"/>
    </row>
    <row r="948" spans="1:4" ht="14.25">
      <c r="A948" s="164" t="s">
        <v>887</v>
      </c>
      <c r="B948" s="87"/>
      <c r="C948" s="87"/>
      <c r="D948" s="84"/>
    </row>
    <row r="949" spans="1:4" ht="14.25">
      <c r="A949" s="165" t="s">
        <v>888</v>
      </c>
      <c r="B949" s="87"/>
      <c r="C949" s="87"/>
      <c r="D949" s="84"/>
    </row>
    <row r="950" spans="1:4" ht="14.25">
      <c r="A950" s="164" t="s">
        <v>889</v>
      </c>
      <c r="B950" s="87"/>
      <c r="C950" s="87"/>
      <c r="D950" s="84"/>
    </row>
    <row r="951" spans="1:4" ht="14.25">
      <c r="A951" s="164" t="s">
        <v>852</v>
      </c>
      <c r="B951" s="87"/>
      <c r="C951" s="87"/>
      <c r="D951" s="84"/>
    </row>
    <row r="952" spans="1:4" ht="14.25">
      <c r="A952" s="164" t="s">
        <v>890</v>
      </c>
      <c r="B952" s="87"/>
      <c r="C952" s="87"/>
      <c r="D952" s="84"/>
    </row>
    <row r="953" spans="1:4" ht="14.25">
      <c r="A953" s="164" t="s">
        <v>891</v>
      </c>
      <c r="B953" s="87"/>
      <c r="C953" s="87"/>
      <c r="D953" s="84"/>
    </row>
    <row r="954" spans="1:4" ht="14.25">
      <c r="A954" s="164" t="s">
        <v>892</v>
      </c>
      <c r="B954" s="87"/>
      <c r="C954" s="87"/>
      <c r="D954" s="84"/>
    </row>
    <row r="955" spans="1:4" ht="14.25">
      <c r="A955" s="164" t="s">
        <v>893</v>
      </c>
      <c r="B955" s="87"/>
      <c r="C955" s="87"/>
      <c r="D955" s="84"/>
    </row>
    <row r="956" spans="1:4" ht="14.25">
      <c r="A956" s="164" t="s">
        <v>894</v>
      </c>
      <c r="B956" s="87"/>
      <c r="C956" s="87"/>
      <c r="D956" s="84"/>
    </row>
    <row r="957" spans="1:4" ht="14.25">
      <c r="A957" s="164" t="s">
        <v>895</v>
      </c>
      <c r="B957" s="87"/>
      <c r="C957" s="87"/>
      <c r="D957" s="84"/>
    </row>
    <row r="958" spans="1:4" ht="14.25">
      <c r="A958" s="165" t="s">
        <v>896</v>
      </c>
      <c r="B958" s="87"/>
      <c r="C958" s="87"/>
      <c r="D958" s="84"/>
    </row>
    <row r="959" spans="1:4" ht="14.25">
      <c r="A959" s="164" t="s">
        <v>897</v>
      </c>
      <c r="B959" s="87"/>
      <c r="C959" s="87"/>
      <c r="D959" s="84"/>
    </row>
    <row r="960" spans="1:4" ht="14.25">
      <c r="A960" s="164" t="s">
        <v>896</v>
      </c>
      <c r="B960" s="87"/>
      <c r="C960" s="87"/>
      <c r="D960" s="84"/>
    </row>
    <row r="961" spans="1:4" ht="14.25">
      <c r="A961" s="167" t="s">
        <v>898</v>
      </c>
      <c r="B961" s="81">
        <v>4</v>
      </c>
      <c r="C961" s="81">
        <v>1581</v>
      </c>
      <c r="D961" s="84">
        <f>(C961-B961)/B961*100</f>
        <v>39425</v>
      </c>
    </row>
    <row r="962" spans="1:4" ht="14.25">
      <c r="A962" s="165" t="s">
        <v>899</v>
      </c>
      <c r="B962" s="87">
        <v>1</v>
      </c>
      <c r="C962" s="87">
        <v>782</v>
      </c>
      <c r="D962" s="84">
        <f>(C962-B962)/B962*100</f>
        <v>78100</v>
      </c>
    </row>
    <row r="963" spans="1:4" ht="14.25">
      <c r="A963" s="164" t="s">
        <v>130</v>
      </c>
      <c r="B963" s="87">
        <v>1</v>
      </c>
      <c r="C963" s="87">
        <v>426</v>
      </c>
      <c r="D963" s="84">
        <f>(C963-B963)/B963*100</f>
        <v>42500</v>
      </c>
    </row>
    <row r="964" spans="1:4" ht="14.25">
      <c r="A964" s="164" t="s">
        <v>131</v>
      </c>
      <c r="B964" s="87"/>
      <c r="C964" s="87"/>
      <c r="D964" s="84"/>
    </row>
    <row r="965" spans="1:4" ht="14.25">
      <c r="A965" s="164" t="s">
        <v>132</v>
      </c>
      <c r="B965" s="87"/>
      <c r="C965" s="87"/>
      <c r="D965" s="84"/>
    </row>
    <row r="966" spans="1:4" ht="14.25">
      <c r="A966" s="164" t="s">
        <v>900</v>
      </c>
      <c r="B966" s="87"/>
      <c r="C966" s="87"/>
      <c r="D966" s="84"/>
    </row>
    <row r="967" spans="1:4" ht="14.25">
      <c r="A967" s="164" t="s">
        <v>901</v>
      </c>
      <c r="B967" s="87"/>
      <c r="C967" s="87"/>
      <c r="D967" s="84"/>
    </row>
    <row r="968" spans="1:4" ht="14.25">
      <c r="A968" s="164" t="s">
        <v>902</v>
      </c>
      <c r="B968" s="87"/>
      <c r="C968" s="87"/>
      <c r="D968" s="84"/>
    </row>
    <row r="969" spans="1:4" ht="14.25">
      <c r="A969" s="164" t="s">
        <v>903</v>
      </c>
      <c r="B969" s="87"/>
      <c r="C969" s="87"/>
      <c r="D969" s="84"/>
    </row>
    <row r="970" spans="1:4" ht="14.25">
      <c r="A970" s="164" t="s">
        <v>904</v>
      </c>
      <c r="B970" s="87"/>
      <c r="C970" s="87"/>
      <c r="D970" s="84"/>
    </row>
    <row r="971" spans="1:4" ht="14.25">
      <c r="A971" s="164" t="s">
        <v>905</v>
      </c>
      <c r="B971" s="87"/>
      <c r="C971" s="87"/>
      <c r="D971" s="84"/>
    </row>
    <row r="972" spans="1:4" ht="14.25">
      <c r="A972" s="165" t="s">
        <v>906</v>
      </c>
      <c r="B972" s="87"/>
      <c r="C972" s="87"/>
      <c r="D972" s="84"/>
    </row>
    <row r="973" spans="1:4" ht="14.25">
      <c r="A973" s="164" t="s">
        <v>130</v>
      </c>
      <c r="B973" s="87"/>
      <c r="C973" s="87"/>
      <c r="D973" s="84"/>
    </row>
    <row r="974" spans="1:4" ht="14.25">
      <c r="A974" s="164" t="s">
        <v>131</v>
      </c>
      <c r="B974" s="87"/>
      <c r="C974" s="87"/>
      <c r="D974" s="84"/>
    </row>
    <row r="975" spans="1:4" ht="14.25">
      <c r="A975" s="164" t="s">
        <v>132</v>
      </c>
      <c r="B975" s="87"/>
      <c r="C975" s="87"/>
      <c r="D975" s="84"/>
    </row>
    <row r="976" spans="1:4" ht="14.25">
      <c r="A976" s="164" t="s">
        <v>907</v>
      </c>
      <c r="B976" s="87"/>
      <c r="C976" s="87"/>
      <c r="D976" s="84"/>
    </row>
    <row r="977" spans="1:4" ht="14.25">
      <c r="A977" s="164" t="s">
        <v>908</v>
      </c>
      <c r="B977" s="87"/>
      <c r="C977" s="87"/>
      <c r="D977" s="84"/>
    </row>
    <row r="978" spans="1:4" ht="14.25">
      <c r="A978" s="164" t="s">
        <v>909</v>
      </c>
      <c r="B978" s="87"/>
      <c r="C978" s="87"/>
      <c r="D978" s="84"/>
    </row>
    <row r="979" spans="1:4" ht="14.25">
      <c r="A979" s="164" t="s">
        <v>910</v>
      </c>
      <c r="B979" s="87"/>
      <c r="C979" s="87"/>
      <c r="D979" s="84"/>
    </row>
    <row r="980" spans="1:4" ht="14.25">
      <c r="A980" s="164" t="s">
        <v>911</v>
      </c>
      <c r="B980" s="87"/>
      <c r="C980" s="87"/>
      <c r="D980" s="84"/>
    </row>
    <row r="981" spans="1:4" ht="14.25">
      <c r="A981" s="164" t="s">
        <v>912</v>
      </c>
      <c r="B981" s="87"/>
      <c r="C981" s="87"/>
      <c r="D981" s="84"/>
    </row>
    <row r="982" spans="1:4" ht="14.25">
      <c r="A982" s="164" t="s">
        <v>913</v>
      </c>
      <c r="B982" s="87"/>
      <c r="C982" s="87"/>
      <c r="D982" s="84"/>
    </row>
    <row r="983" spans="1:4" ht="14.25">
      <c r="A983" s="164" t="s">
        <v>914</v>
      </c>
      <c r="B983" s="87"/>
      <c r="C983" s="87"/>
      <c r="D983" s="84"/>
    </row>
    <row r="984" spans="1:4" ht="14.25">
      <c r="A984" s="164" t="s">
        <v>915</v>
      </c>
      <c r="B984" s="87"/>
      <c r="C984" s="87"/>
      <c r="D984" s="84"/>
    </row>
    <row r="985" spans="1:4" ht="14.25">
      <c r="A985" s="164" t="s">
        <v>916</v>
      </c>
      <c r="B985" s="87"/>
      <c r="C985" s="87"/>
      <c r="D985" s="84"/>
    </row>
    <row r="986" spans="1:4" ht="14.25">
      <c r="A986" s="164" t="s">
        <v>917</v>
      </c>
      <c r="B986" s="87"/>
      <c r="C986" s="87"/>
      <c r="D986" s="84"/>
    </row>
    <row r="987" spans="1:4" ht="14.25">
      <c r="A987" s="164" t="s">
        <v>918</v>
      </c>
      <c r="B987" s="87"/>
      <c r="C987" s="87"/>
      <c r="D987" s="84"/>
    </row>
    <row r="988" spans="1:4" ht="14.25">
      <c r="A988" s="165" t="s">
        <v>919</v>
      </c>
      <c r="B988" s="87"/>
      <c r="C988" s="87"/>
      <c r="D988" s="84"/>
    </row>
    <row r="989" spans="1:4" ht="14.25">
      <c r="A989" s="164" t="s">
        <v>130</v>
      </c>
      <c r="B989" s="87"/>
      <c r="C989" s="87"/>
      <c r="D989" s="84"/>
    </row>
    <row r="990" spans="1:4" ht="14.25">
      <c r="A990" s="164" t="s">
        <v>131</v>
      </c>
      <c r="B990" s="87"/>
      <c r="C990" s="87"/>
      <c r="D990" s="84"/>
    </row>
    <row r="991" spans="1:4" ht="14.25">
      <c r="A991" s="164" t="s">
        <v>132</v>
      </c>
      <c r="B991" s="87"/>
      <c r="C991" s="87"/>
      <c r="D991" s="84"/>
    </row>
    <row r="992" spans="1:4" ht="14.25">
      <c r="A992" s="164" t="s">
        <v>920</v>
      </c>
      <c r="B992" s="87"/>
      <c r="C992" s="87"/>
      <c r="D992" s="84"/>
    </row>
    <row r="993" spans="1:4" ht="14.25">
      <c r="A993" s="165" t="s">
        <v>921</v>
      </c>
      <c r="B993" s="87"/>
      <c r="C993" s="87"/>
      <c r="D993" s="84"/>
    </row>
    <row r="994" spans="1:4" ht="14.25">
      <c r="A994" s="164" t="s">
        <v>130</v>
      </c>
      <c r="B994" s="87"/>
      <c r="C994" s="87"/>
      <c r="D994" s="84"/>
    </row>
    <row r="995" spans="1:4" ht="14.25">
      <c r="A995" s="164" t="s">
        <v>131</v>
      </c>
      <c r="B995" s="87"/>
      <c r="C995" s="87"/>
      <c r="D995" s="84"/>
    </row>
    <row r="996" spans="1:4" ht="14.25">
      <c r="A996" s="164" t="s">
        <v>132</v>
      </c>
      <c r="B996" s="87"/>
      <c r="C996" s="87"/>
      <c r="D996" s="84"/>
    </row>
    <row r="997" spans="1:4" ht="14.25">
      <c r="A997" s="164" t="s">
        <v>922</v>
      </c>
      <c r="B997" s="87"/>
      <c r="C997" s="87"/>
      <c r="D997" s="84"/>
    </row>
    <row r="998" spans="1:4" ht="14.25">
      <c r="A998" s="164" t="s">
        <v>923</v>
      </c>
      <c r="B998" s="87"/>
      <c r="C998" s="87"/>
      <c r="D998" s="84"/>
    </row>
    <row r="999" spans="1:4" ht="14.25">
      <c r="A999" s="164" t="s">
        <v>924</v>
      </c>
      <c r="B999" s="87"/>
      <c r="C999" s="87"/>
      <c r="D999" s="84"/>
    </row>
    <row r="1000" spans="1:4" ht="14.25">
      <c r="A1000" s="164" t="s">
        <v>925</v>
      </c>
      <c r="B1000" s="87"/>
      <c r="C1000" s="87"/>
      <c r="D1000" s="84"/>
    </row>
    <row r="1001" spans="1:4" ht="14.25">
      <c r="A1001" s="164" t="s">
        <v>926</v>
      </c>
      <c r="B1001" s="87"/>
      <c r="C1001" s="87"/>
      <c r="D1001" s="84"/>
    </row>
    <row r="1002" spans="1:4" ht="14.25">
      <c r="A1002" s="164" t="s">
        <v>927</v>
      </c>
      <c r="B1002" s="87"/>
      <c r="C1002" s="87">
        <v>246</v>
      </c>
      <c r="D1002" s="84"/>
    </row>
    <row r="1003" spans="1:4" ht="14.25">
      <c r="A1003" s="164" t="s">
        <v>928</v>
      </c>
      <c r="B1003" s="87"/>
      <c r="C1003" s="87"/>
      <c r="D1003" s="84"/>
    </row>
    <row r="1004" spans="1:4" ht="14.25">
      <c r="A1004" s="164" t="s">
        <v>848</v>
      </c>
      <c r="B1004" s="87"/>
      <c r="C1004" s="87"/>
      <c r="D1004" s="84"/>
    </row>
    <row r="1005" spans="1:4" ht="14.25">
      <c r="A1005" s="164" t="s">
        <v>929</v>
      </c>
      <c r="B1005" s="87"/>
      <c r="C1005" s="87"/>
      <c r="D1005" s="84"/>
    </row>
    <row r="1006" spans="1:4" ht="14.25">
      <c r="A1006" s="164" t="s">
        <v>930</v>
      </c>
      <c r="B1006" s="87"/>
      <c r="C1006" s="87">
        <v>110</v>
      </c>
      <c r="D1006" s="84"/>
    </row>
    <row r="1007" spans="1:4" ht="14.25">
      <c r="A1007" s="165" t="s">
        <v>931</v>
      </c>
      <c r="B1007" s="87"/>
      <c r="C1007" s="87">
        <v>450</v>
      </c>
      <c r="D1007" s="84"/>
    </row>
    <row r="1008" spans="1:4" ht="14.25">
      <c r="A1008" s="164" t="s">
        <v>130</v>
      </c>
      <c r="B1008" s="87"/>
      <c r="C1008" s="87">
        <v>435</v>
      </c>
      <c r="D1008" s="84"/>
    </row>
    <row r="1009" spans="1:4" ht="14.25">
      <c r="A1009" s="164" t="s">
        <v>131</v>
      </c>
      <c r="B1009" s="87"/>
      <c r="C1009" s="87"/>
      <c r="D1009" s="84"/>
    </row>
    <row r="1010" spans="1:4" ht="14.25">
      <c r="A1010" s="164" t="s">
        <v>132</v>
      </c>
      <c r="B1010" s="87"/>
      <c r="C1010" s="87"/>
      <c r="D1010" s="84"/>
    </row>
    <row r="1011" spans="1:4" ht="14.25">
      <c r="A1011" s="164" t="s">
        <v>932</v>
      </c>
      <c r="B1011" s="87"/>
      <c r="C1011" s="87"/>
      <c r="D1011" s="84"/>
    </row>
    <row r="1012" spans="1:4" ht="14.25">
      <c r="A1012" s="164" t="s">
        <v>933</v>
      </c>
      <c r="B1012" s="87"/>
      <c r="C1012" s="87">
        <v>8</v>
      </c>
      <c r="D1012" s="84"/>
    </row>
    <row r="1013" spans="1:4" ht="14.25">
      <c r="A1013" s="164" t="s">
        <v>934</v>
      </c>
      <c r="B1013" s="87"/>
      <c r="C1013" s="87"/>
      <c r="D1013" s="84"/>
    </row>
    <row r="1014" spans="1:4" ht="14.25">
      <c r="A1014" s="164" t="s">
        <v>935</v>
      </c>
      <c r="B1014" s="87"/>
      <c r="C1014" s="87">
        <v>7</v>
      </c>
      <c r="D1014" s="84"/>
    </row>
    <row r="1015" spans="1:4" ht="14.25">
      <c r="A1015" s="164" t="s">
        <v>936</v>
      </c>
      <c r="B1015" s="87"/>
      <c r="C1015" s="87"/>
      <c r="D1015" s="84"/>
    </row>
    <row r="1016" spans="1:4" ht="14.25">
      <c r="A1016" s="165" t="s">
        <v>937</v>
      </c>
      <c r="B1016" s="87"/>
      <c r="C1016" s="87"/>
      <c r="D1016" s="84"/>
    </row>
    <row r="1017" spans="1:4" ht="14.25">
      <c r="A1017" s="164" t="s">
        <v>130</v>
      </c>
      <c r="B1017" s="87"/>
      <c r="C1017" s="87"/>
      <c r="D1017" s="84"/>
    </row>
    <row r="1018" spans="1:4" ht="14.25">
      <c r="A1018" s="164" t="s">
        <v>131</v>
      </c>
      <c r="B1018" s="87"/>
      <c r="C1018" s="87"/>
      <c r="D1018" s="84"/>
    </row>
    <row r="1019" spans="1:4" ht="14.25">
      <c r="A1019" s="164" t="s">
        <v>132</v>
      </c>
      <c r="B1019" s="87"/>
      <c r="C1019" s="87"/>
      <c r="D1019" s="84"/>
    </row>
    <row r="1020" spans="1:4" ht="14.25">
      <c r="A1020" s="164" t="s">
        <v>938</v>
      </c>
      <c r="B1020" s="87"/>
      <c r="C1020" s="87"/>
      <c r="D1020" s="84"/>
    </row>
    <row r="1021" spans="1:4" ht="14.25">
      <c r="A1021" s="164" t="s">
        <v>939</v>
      </c>
      <c r="B1021" s="87"/>
      <c r="C1021" s="87"/>
      <c r="D1021" s="84"/>
    </row>
    <row r="1022" spans="1:4" ht="14.25">
      <c r="A1022" s="164" t="s">
        <v>940</v>
      </c>
      <c r="B1022" s="87"/>
      <c r="C1022" s="87"/>
      <c r="D1022" s="84"/>
    </row>
    <row r="1023" spans="1:4" ht="14.25">
      <c r="A1023" s="165" t="s">
        <v>941</v>
      </c>
      <c r="B1023" s="157">
        <v>3</v>
      </c>
      <c r="C1023" s="87">
        <v>349</v>
      </c>
      <c r="D1023" s="84">
        <f>(C1023-B1023)/B1023*100</f>
        <v>11533.333333333332</v>
      </c>
    </row>
    <row r="1024" spans="1:4" ht="14.25">
      <c r="A1024" s="164" t="s">
        <v>130</v>
      </c>
      <c r="B1024" s="87"/>
      <c r="C1024" s="87"/>
      <c r="D1024" s="84"/>
    </row>
    <row r="1025" spans="1:4" ht="14.25">
      <c r="A1025" s="164" t="s">
        <v>131</v>
      </c>
      <c r="B1025" s="87"/>
      <c r="C1025" s="87"/>
      <c r="D1025" s="84"/>
    </row>
    <row r="1026" spans="1:4" ht="14.25">
      <c r="A1026" s="164" t="s">
        <v>132</v>
      </c>
      <c r="B1026" s="87"/>
      <c r="C1026" s="87"/>
      <c r="D1026" s="84"/>
    </row>
    <row r="1027" spans="1:4" ht="14.25">
      <c r="A1027" s="164" t="s">
        <v>942</v>
      </c>
      <c r="B1027" s="87"/>
      <c r="C1027" s="87"/>
      <c r="D1027" s="84"/>
    </row>
    <row r="1028" spans="1:4" ht="14.25">
      <c r="A1028" s="164" t="s">
        <v>943</v>
      </c>
      <c r="B1028" s="87">
        <v>3</v>
      </c>
      <c r="C1028" s="87">
        <v>262</v>
      </c>
      <c r="D1028" s="84">
        <f>(C1028-B1028)/B1028*100</f>
        <v>8633.333333333332</v>
      </c>
    </row>
    <row r="1029" spans="1:4" ht="14.25">
      <c r="A1029" s="164" t="s">
        <v>944</v>
      </c>
      <c r="B1029" s="87"/>
      <c r="C1029" s="87">
        <v>87</v>
      </c>
      <c r="D1029" s="84"/>
    </row>
    <row r="1030" spans="1:4" ht="14.25">
      <c r="A1030" s="165" t="s">
        <v>945</v>
      </c>
      <c r="B1030" s="87"/>
      <c r="C1030" s="87"/>
      <c r="D1030" s="84"/>
    </row>
    <row r="1031" spans="1:4" ht="14.25">
      <c r="A1031" s="164" t="s">
        <v>946</v>
      </c>
      <c r="B1031" s="87"/>
      <c r="C1031" s="87"/>
      <c r="D1031" s="84"/>
    </row>
    <row r="1032" spans="1:4" ht="14.25">
      <c r="A1032" s="164" t="s">
        <v>947</v>
      </c>
      <c r="B1032" s="87"/>
      <c r="C1032" s="87"/>
      <c r="D1032" s="84"/>
    </row>
    <row r="1033" spans="1:4" ht="14.25">
      <c r="A1033" s="164" t="s">
        <v>948</v>
      </c>
      <c r="B1033" s="87"/>
      <c r="C1033" s="87"/>
      <c r="D1033" s="84"/>
    </row>
    <row r="1034" spans="1:4" ht="14.25">
      <c r="A1034" s="164" t="s">
        <v>949</v>
      </c>
      <c r="B1034" s="87"/>
      <c r="C1034" s="87"/>
      <c r="D1034" s="84"/>
    </row>
    <row r="1035" spans="1:4" ht="14.25">
      <c r="A1035" s="164" t="s">
        <v>950</v>
      </c>
      <c r="B1035" s="87"/>
      <c r="C1035" s="87"/>
      <c r="D1035" s="84"/>
    </row>
    <row r="1036" spans="1:4" ht="14.25">
      <c r="A1036" s="164" t="s">
        <v>951</v>
      </c>
      <c r="B1036" s="87"/>
      <c r="C1036" s="87"/>
      <c r="D1036" s="84"/>
    </row>
    <row r="1037" spans="1:4" ht="14.25">
      <c r="A1037" s="165" t="s">
        <v>952</v>
      </c>
      <c r="B1037" s="87"/>
      <c r="C1037" s="87"/>
      <c r="D1037" s="84"/>
    </row>
    <row r="1038" spans="1:4" ht="14.25">
      <c r="A1038" s="164" t="s">
        <v>953</v>
      </c>
      <c r="B1038" s="87"/>
      <c r="C1038" s="87"/>
      <c r="D1038" s="84"/>
    </row>
    <row r="1039" spans="1:4" ht="14.25">
      <c r="A1039" s="164" t="s">
        <v>954</v>
      </c>
      <c r="B1039" s="87"/>
      <c r="C1039" s="87"/>
      <c r="D1039" s="84"/>
    </row>
    <row r="1040" spans="1:4" ht="14.25">
      <c r="A1040" s="164" t="s">
        <v>955</v>
      </c>
      <c r="B1040" s="87"/>
      <c r="C1040" s="87"/>
      <c r="D1040" s="84"/>
    </row>
    <row r="1041" spans="1:4" ht="14.25">
      <c r="A1041" s="164" t="s">
        <v>956</v>
      </c>
      <c r="B1041" s="87"/>
      <c r="C1041" s="87"/>
      <c r="D1041" s="84"/>
    </row>
    <row r="1042" spans="1:4" ht="14.25">
      <c r="A1042" s="164" t="s">
        <v>957</v>
      </c>
      <c r="B1042" s="87"/>
      <c r="C1042" s="87"/>
      <c r="D1042" s="84"/>
    </row>
    <row r="1043" spans="1:4" ht="14.25">
      <c r="A1043" s="165" t="s">
        <v>958</v>
      </c>
      <c r="B1043" s="87"/>
      <c r="C1043" s="87"/>
      <c r="D1043" s="84"/>
    </row>
    <row r="1044" spans="1:4" ht="14.25">
      <c r="A1044" s="164" t="s">
        <v>959</v>
      </c>
      <c r="B1044" s="87"/>
      <c r="C1044" s="87"/>
      <c r="D1044" s="84"/>
    </row>
    <row r="1045" spans="1:4" ht="14.25">
      <c r="A1045" s="164" t="s">
        <v>960</v>
      </c>
      <c r="B1045" s="87"/>
      <c r="C1045" s="87"/>
      <c r="D1045" s="84"/>
    </row>
    <row r="1046" spans="1:4" ht="14.25">
      <c r="A1046" s="164" t="s">
        <v>961</v>
      </c>
      <c r="B1046" s="87"/>
      <c r="C1046" s="87"/>
      <c r="D1046" s="84"/>
    </row>
    <row r="1047" spans="1:4" ht="14.25">
      <c r="A1047" s="165" t="s">
        <v>962</v>
      </c>
      <c r="B1047" s="87"/>
      <c r="C1047" s="87"/>
      <c r="D1047" s="84"/>
    </row>
    <row r="1048" spans="1:4" ht="14.25">
      <c r="A1048" s="164" t="s">
        <v>963</v>
      </c>
      <c r="B1048" s="87"/>
      <c r="C1048" s="87"/>
      <c r="D1048" s="84"/>
    </row>
    <row r="1049" spans="1:4" ht="14.25">
      <c r="A1049" s="164" t="s">
        <v>964</v>
      </c>
      <c r="B1049" s="87"/>
      <c r="C1049" s="87"/>
      <c r="D1049" s="84"/>
    </row>
    <row r="1050" spans="1:4" ht="14.25">
      <c r="A1050" s="164" t="s">
        <v>965</v>
      </c>
      <c r="B1050" s="87"/>
      <c r="C1050" s="87"/>
      <c r="D1050" s="84"/>
    </row>
    <row r="1051" spans="1:4" ht="14.25">
      <c r="A1051" s="164" t="s">
        <v>966</v>
      </c>
      <c r="B1051" s="87"/>
      <c r="C1051" s="87"/>
      <c r="D1051" s="84"/>
    </row>
    <row r="1052" spans="1:4" ht="14.25">
      <c r="A1052" s="164" t="s">
        <v>967</v>
      </c>
      <c r="B1052" s="87"/>
      <c r="C1052" s="87"/>
      <c r="D1052" s="84"/>
    </row>
    <row r="1053" spans="1:4" ht="14.25">
      <c r="A1053" s="164" t="s">
        <v>962</v>
      </c>
      <c r="B1053" s="87"/>
      <c r="C1053" s="87"/>
      <c r="D1053" s="84"/>
    </row>
    <row r="1054" spans="1:4" ht="14.25">
      <c r="A1054" s="167" t="s">
        <v>968</v>
      </c>
      <c r="B1054" s="81">
        <v>4</v>
      </c>
      <c r="C1054" s="81">
        <v>662</v>
      </c>
      <c r="D1054" s="84">
        <f>(C1054-B1054)/B1054*100</f>
        <v>16450</v>
      </c>
    </row>
    <row r="1055" spans="1:4" ht="14.25">
      <c r="A1055" s="165" t="s">
        <v>969</v>
      </c>
      <c r="B1055" s="87">
        <v>3</v>
      </c>
      <c r="C1055" s="87">
        <v>348</v>
      </c>
      <c r="D1055" s="84">
        <f>(C1055-B1055)/B1055*100</f>
        <v>11500</v>
      </c>
    </row>
    <row r="1056" spans="1:4" ht="14.25">
      <c r="A1056" s="164" t="s">
        <v>130</v>
      </c>
      <c r="B1056" s="87">
        <v>2</v>
      </c>
      <c r="C1056" s="87">
        <v>268</v>
      </c>
      <c r="D1056" s="84">
        <f>(C1056-B1056)/B1056*100</f>
        <v>13300</v>
      </c>
    </row>
    <row r="1057" spans="1:4" ht="14.25">
      <c r="A1057" s="164" t="s">
        <v>131</v>
      </c>
      <c r="B1057" s="87"/>
      <c r="C1057" s="87">
        <v>5</v>
      </c>
      <c r="D1057" s="84"/>
    </row>
    <row r="1058" spans="1:4" ht="14.25">
      <c r="A1058" s="164" t="s">
        <v>132</v>
      </c>
      <c r="B1058" s="87"/>
      <c r="C1058" s="87"/>
      <c r="D1058" s="84"/>
    </row>
    <row r="1059" spans="1:4" ht="14.25">
      <c r="A1059" s="164" t="s">
        <v>970</v>
      </c>
      <c r="B1059" s="87"/>
      <c r="C1059" s="87"/>
      <c r="D1059" s="84"/>
    </row>
    <row r="1060" spans="1:4" ht="14.25">
      <c r="A1060" s="164" t="s">
        <v>971</v>
      </c>
      <c r="B1060" s="87"/>
      <c r="C1060" s="87"/>
      <c r="D1060" s="84"/>
    </row>
    <row r="1061" spans="1:4" ht="14.25">
      <c r="A1061" s="164" t="s">
        <v>972</v>
      </c>
      <c r="B1061" s="87"/>
      <c r="C1061" s="87"/>
      <c r="D1061" s="84"/>
    </row>
    <row r="1062" spans="1:4" ht="14.25">
      <c r="A1062" s="164" t="s">
        <v>973</v>
      </c>
      <c r="B1062" s="87">
        <v>1</v>
      </c>
      <c r="C1062" s="87">
        <v>2</v>
      </c>
      <c r="D1062" s="84">
        <f>(C1062-B1062)/B1062*100</f>
        <v>100</v>
      </c>
    </row>
    <row r="1063" spans="1:4" ht="14.25">
      <c r="A1063" s="164" t="s">
        <v>136</v>
      </c>
      <c r="B1063" s="87"/>
      <c r="C1063" s="87"/>
      <c r="D1063" s="84"/>
    </row>
    <row r="1064" spans="1:4" ht="14.25">
      <c r="A1064" s="164" t="s">
        <v>974</v>
      </c>
      <c r="B1064" s="87"/>
      <c r="C1064" s="87">
        <v>73</v>
      </c>
      <c r="D1064" s="84"/>
    </row>
    <row r="1065" spans="1:4" ht="14.25">
      <c r="A1065" s="165" t="s">
        <v>975</v>
      </c>
      <c r="B1065" s="87">
        <v>1</v>
      </c>
      <c r="C1065" s="87">
        <v>105</v>
      </c>
      <c r="D1065" s="84">
        <f>(C1065-B1065)/B1065*100</f>
        <v>10400</v>
      </c>
    </row>
    <row r="1066" spans="1:4" ht="14.25">
      <c r="A1066" s="164" t="s">
        <v>130</v>
      </c>
      <c r="B1066" s="87">
        <v>1</v>
      </c>
      <c r="C1066" s="87">
        <v>105</v>
      </c>
      <c r="D1066" s="84">
        <f>(C1066-B1066)/B1066*100</f>
        <v>10400</v>
      </c>
    </row>
    <row r="1067" spans="1:4" ht="14.25">
      <c r="A1067" s="164" t="s">
        <v>131</v>
      </c>
      <c r="B1067" s="87"/>
      <c r="C1067" s="87"/>
      <c r="D1067" s="84"/>
    </row>
    <row r="1068" spans="1:4" ht="14.25">
      <c r="A1068" s="164" t="s">
        <v>132</v>
      </c>
      <c r="B1068" s="87"/>
      <c r="C1068" s="87"/>
      <c r="D1068" s="84"/>
    </row>
    <row r="1069" spans="1:4" ht="14.25">
      <c r="A1069" s="164" t="s">
        <v>976</v>
      </c>
      <c r="B1069" s="87"/>
      <c r="C1069" s="87"/>
      <c r="D1069" s="84"/>
    </row>
    <row r="1070" spans="1:4" ht="14.25">
      <c r="A1070" s="164" t="s">
        <v>977</v>
      </c>
      <c r="B1070" s="87"/>
      <c r="C1070" s="87"/>
      <c r="D1070" s="84"/>
    </row>
    <row r="1071" spans="1:4" ht="14.25">
      <c r="A1071" s="164" t="s">
        <v>978</v>
      </c>
      <c r="B1071" s="87"/>
      <c r="C1071" s="87"/>
      <c r="D1071" s="84"/>
    </row>
    <row r="1072" spans="1:4" ht="14.25">
      <c r="A1072" s="165" t="s">
        <v>979</v>
      </c>
      <c r="B1072" s="87"/>
      <c r="C1072" s="87">
        <v>209</v>
      </c>
      <c r="D1072" s="84"/>
    </row>
    <row r="1073" spans="1:4" ht="14.25">
      <c r="A1073" s="164" t="s">
        <v>130</v>
      </c>
      <c r="B1073" s="87"/>
      <c r="C1073" s="87"/>
      <c r="D1073" s="84"/>
    </row>
    <row r="1074" spans="1:4" ht="14.25">
      <c r="A1074" s="164" t="s">
        <v>131</v>
      </c>
      <c r="B1074" s="87"/>
      <c r="C1074" s="87"/>
      <c r="D1074" s="84"/>
    </row>
    <row r="1075" spans="1:4" ht="14.25">
      <c r="A1075" s="164" t="s">
        <v>132</v>
      </c>
      <c r="B1075" s="87"/>
      <c r="C1075" s="87"/>
      <c r="D1075" s="84"/>
    </row>
    <row r="1076" spans="1:4" ht="14.25">
      <c r="A1076" s="164" t="s">
        <v>980</v>
      </c>
      <c r="B1076" s="87"/>
      <c r="C1076" s="87"/>
      <c r="D1076" s="84"/>
    </row>
    <row r="1077" spans="1:4" ht="14.25">
      <c r="A1077" s="164" t="s">
        <v>981</v>
      </c>
      <c r="B1077" s="87"/>
      <c r="C1077" s="87">
        <v>209</v>
      </c>
      <c r="D1077" s="84"/>
    </row>
    <row r="1078" spans="1:4" ht="14.25">
      <c r="A1078" s="165" t="s">
        <v>982</v>
      </c>
      <c r="B1078" s="87"/>
      <c r="C1078" s="87"/>
      <c r="D1078" s="84"/>
    </row>
    <row r="1079" spans="1:4" ht="14.25">
      <c r="A1079" s="164" t="s">
        <v>983</v>
      </c>
      <c r="B1079" s="87"/>
      <c r="C1079" s="87"/>
      <c r="D1079" s="84"/>
    </row>
    <row r="1080" spans="1:4" ht="14.25">
      <c r="A1080" s="164" t="s">
        <v>984</v>
      </c>
      <c r="B1080" s="87"/>
      <c r="C1080" s="87"/>
      <c r="D1080" s="84"/>
    </row>
    <row r="1081" spans="1:4" ht="14.25">
      <c r="A1081" s="164" t="s">
        <v>985</v>
      </c>
      <c r="B1081" s="87"/>
      <c r="C1081" s="87"/>
      <c r="D1081" s="84"/>
    </row>
    <row r="1082" spans="1:4" ht="14.25">
      <c r="A1082" s="164" t="s">
        <v>986</v>
      </c>
      <c r="B1082" s="87"/>
      <c r="C1082" s="87"/>
      <c r="D1082" s="84"/>
    </row>
    <row r="1083" spans="1:4" ht="14.25">
      <c r="A1083" s="164" t="s">
        <v>987</v>
      </c>
      <c r="B1083" s="87"/>
      <c r="C1083" s="87"/>
      <c r="D1083" s="84"/>
    </row>
    <row r="1084" spans="1:4" ht="14.25">
      <c r="A1084" s="165" t="s">
        <v>988</v>
      </c>
      <c r="B1084" s="87"/>
      <c r="C1084" s="87"/>
      <c r="D1084" s="84"/>
    </row>
    <row r="1085" spans="1:4" ht="14.25">
      <c r="A1085" s="164" t="s">
        <v>989</v>
      </c>
      <c r="B1085" s="87"/>
      <c r="C1085" s="87"/>
      <c r="D1085" s="84"/>
    </row>
    <row r="1086" spans="1:4" ht="14.25">
      <c r="A1086" s="164" t="s">
        <v>988</v>
      </c>
      <c r="B1086" s="87"/>
      <c r="C1086" s="87"/>
      <c r="D1086" s="84"/>
    </row>
    <row r="1087" spans="1:4" ht="14.25">
      <c r="A1087" s="167" t="s">
        <v>990</v>
      </c>
      <c r="B1087" s="87"/>
      <c r="C1087" s="81">
        <v>55</v>
      </c>
      <c r="D1087" s="84"/>
    </row>
    <row r="1088" spans="1:4" ht="14.25">
      <c r="A1088" s="165" t="s">
        <v>991</v>
      </c>
      <c r="B1088" s="87"/>
      <c r="C1088" s="87"/>
      <c r="D1088" s="84"/>
    </row>
    <row r="1089" spans="1:4" ht="14.25">
      <c r="A1089" s="164" t="s">
        <v>130</v>
      </c>
      <c r="B1089" s="87"/>
      <c r="C1089" s="87"/>
      <c r="D1089" s="84"/>
    </row>
    <row r="1090" spans="1:4" ht="14.25">
      <c r="A1090" s="164" t="s">
        <v>131</v>
      </c>
      <c r="B1090" s="87"/>
      <c r="C1090" s="87"/>
      <c r="D1090" s="84"/>
    </row>
    <row r="1091" spans="1:4" ht="14.25">
      <c r="A1091" s="164" t="s">
        <v>132</v>
      </c>
      <c r="B1091" s="87"/>
      <c r="C1091" s="87"/>
      <c r="D1091" s="84"/>
    </row>
    <row r="1092" spans="1:4" ht="14.25">
      <c r="A1092" s="164" t="s">
        <v>992</v>
      </c>
      <c r="B1092" s="87"/>
      <c r="C1092" s="87"/>
      <c r="D1092" s="84"/>
    </row>
    <row r="1093" spans="1:4" ht="14.25">
      <c r="A1093" s="164" t="s">
        <v>136</v>
      </c>
      <c r="B1093" s="87"/>
      <c r="C1093" s="87"/>
      <c r="D1093" s="84"/>
    </row>
    <row r="1094" spans="1:4" ht="14.25">
      <c r="A1094" s="164" t="s">
        <v>993</v>
      </c>
      <c r="B1094" s="87"/>
      <c r="C1094" s="87"/>
      <c r="D1094" s="84"/>
    </row>
    <row r="1095" spans="1:4" ht="14.25">
      <c r="A1095" s="165" t="s">
        <v>994</v>
      </c>
      <c r="B1095" s="87"/>
      <c r="C1095" s="87">
        <v>55</v>
      </c>
      <c r="D1095" s="84"/>
    </row>
    <row r="1096" spans="1:4" ht="14.25">
      <c r="A1096" s="164" t="s">
        <v>995</v>
      </c>
      <c r="B1096" s="87"/>
      <c r="C1096" s="87"/>
      <c r="D1096" s="84"/>
    </row>
    <row r="1097" spans="1:4" ht="14.25">
      <c r="A1097" s="164" t="s">
        <v>996</v>
      </c>
      <c r="B1097" s="87"/>
      <c r="C1097" s="87"/>
      <c r="D1097" s="84"/>
    </row>
    <row r="1098" spans="1:4" ht="14.25">
      <c r="A1098" s="164" t="s">
        <v>997</v>
      </c>
      <c r="B1098" s="87"/>
      <c r="C1098" s="87"/>
      <c r="D1098" s="84"/>
    </row>
    <row r="1099" spans="1:4" ht="14.25">
      <c r="A1099" s="164" t="s">
        <v>998</v>
      </c>
      <c r="B1099" s="87"/>
      <c r="C1099" s="87"/>
      <c r="D1099" s="84"/>
    </row>
    <row r="1100" spans="1:4" ht="14.25">
      <c r="A1100" s="164" t="s">
        <v>999</v>
      </c>
      <c r="B1100" s="87"/>
      <c r="C1100" s="87"/>
      <c r="D1100" s="84"/>
    </row>
    <row r="1101" spans="1:4" ht="14.25">
      <c r="A1101" s="164" t="s">
        <v>1000</v>
      </c>
      <c r="B1101" s="87"/>
      <c r="C1101" s="87"/>
      <c r="D1101" s="84"/>
    </row>
    <row r="1102" spans="1:4" ht="14.25">
      <c r="A1102" s="164" t="s">
        <v>1001</v>
      </c>
      <c r="B1102" s="87"/>
      <c r="C1102" s="87"/>
      <c r="D1102" s="84"/>
    </row>
    <row r="1103" spans="1:4" ht="14.25">
      <c r="A1103" s="164" t="s">
        <v>1002</v>
      </c>
      <c r="B1103" s="87"/>
      <c r="C1103" s="87"/>
      <c r="D1103" s="84"/>
    </row>
    <row r="1104" spans="1:4" ht="14.25">
      <c r="A1104" s="164" t="s">
        <v>1003</v>
      </c>
      <c r="B1104" s="87"/>
      <c r="C1104" s="87">
        <v>55</v>
      </c>
      <c r="D1104" s="84"/>
    </row>
    <row r="1105" spans="1:4" ht="14.25">
      <c r="A1105" s="165" t="s">
        <v>1004</v>
      </c>
      <c r="B1105" s="87"/>
      <c r="C1105" s="87"/>
      <c r="D1105" s="84"/>
    </row>
    <row r="1106" spans="1:4" ht="14.25">
      <c r="A1106" s="164" t="s">
        <v>1005</v>
      </c>
      <c r="B1106" s="87"/>
      <c r="C1106" s="87"/>
      <c r="D1106" s="84"/>
    </row>
    <row r="1107" spans="1:4" ht="14.25">
      <c r="A1107" s="164" t="s">
        <v>1006</v>
      </c>
      <c r="B1107" s="87"/>
      <c r="C1107" s="87"/>
      <c r="D1107" s="84"/>
    </row>
    <row r="1108" spans="1:4" ht="14.25">
      <c r="A1108" s="164" t="s">
        <v>1007</v>
      </c>
      <c r="B1108" s="87"/>
      <c r="C1108" s="87"/>
      <c r="D1108" s="84"/>
    </row>
    <row r="1109" spans="1:4" ht="14.25">
      <c r="A1109" s="164" t="s">
        <v>1008</v>
      </c>
      <c r="B1109" s="87"/>
      <c r="C1109" s="87"/>
      <c r="D1109" s="84"/>
    </row>
    <row r="1110" spans="1:4" ht="14.25">
      <c r="A1110" s="164" t="s">
        <v>1009</v>
      </c>
      <c r="B1110" s="87"/>
      <c r="C1110" s="87"/>
      <c r="D1110" s="84"/>
    </row>
    <row r="1111" spans="1:4" ht="14.25">
      <c r="A1111" s="165" t="s">
        <v>1010</v>
      </c>
      <c r="B1111" s="87"/>
      <c r="C1111" s="87"/>
      <c r="D1111" s="84"/>
    </row>
    <row r="1112" spans="1:4" ht="14.25">
      <c r="A1112" s="164" t="s">
        <v>1010</v>
      </c>
      <c r="B1112" s="87"/>
      <c r="C1112" s="87"/>
      <c r="D1112" s="84"/>
    </row>
    <row r="1113" spans="1:4" ht="14.25">
      <c r="A1113" s="167" t="s">
        <v>1011</v>
      </c>
      <c r="B1113" s="87"/>
      <c r="C1113" s="87"/>
      <c r="D1113" s="84"/>
    </row>
    <row r="1114" spans="1:4" ht="14.25">
      <c r="A1114" s="166" t="s">
        <v>1012</v>
      </c>
      <c r="B1114" s="87"/>
      <c r="C1114" s="87"/>
      <c r="D1114" s="84"/>
    </row>
    <row r="1115" spans="1:4" ht="14.25">
      <c r="A1115" s="166" t="s">
        <v>1013</v>
      </c>
      <c r="B1115" s="87"/>
      <c r="C1115" s="87"/>
      <c r="D1115" s="84"/>
    </row>
    <row r="1116" spans="1:4" ht="14.25">
      <c r="A1116" s="166" t="s">
        <v>1014</v>
      </c>
      <c r="B1116" s="87"/>
      <c r="C1116" s="87"/>
      <c r="D1116" s="84"/>
    </row>
    <row r="1117" spans="1:4" ht="14.25">
      <c r="A1117" s="166" t="s">
        <v>1015</v>
      </c>
      <c r="B1117" s="87"/>
      <c r="C1117" s="87"/>
      <c r="D1117" s="84"/>
    </row>
    <row r="1118" spans="1:4" ht="14.25">
      <c r="A1118" s="166" t="s">
        <v>1016</v>
      </c>
      <c r="B1118" s="87"/>
      <c r="C1118" s="87"/>
      <c r="D1118" s="84"/>
    </row>
    <row r="1119" spans="1:4" ht="14.25">
      <c r="A1119" s="166" t="s">
        <v>709</v>
      </c>
      <c r="B1119" s="87"/>
      <c r="C1119" s="87"/>
      <c r="D1119" s="84"/>
    </row>
    <row r="1120" spans="1:4" ht="14.25">
      <c r="A1120" s="166" t="s">
        <v>1017</v>
      </c>
      <c r="B1120" s="87"/>
      <c r="C1120" s="87"/>
      <c r="D1120" s="84"/>
    </row>
    <row r="1121" spans="1:4" ht="14.25">
      <c r="A1121" s="166" t="s">
        <v>1018</v>
      </c>
      <c r="B1121" s="87"/>
      <c r="C1121" s="87"/>
      <c r="D1121" s="84"/>
    </row>
    <row r="1122" spans="1:4" ht="14.25">
      <c r="A1122" s="166" t="s">
        <v>99</v>
      </c>
      <c r="B1122" s="87"/>
      <c r="C1122" s="87"/>
      <c r="D1122" s="84"/>
    </row>
    <row r="1123" spans="1:4" ht="14.25">
      <c r="A1123" s="167" t="s">
        <v>1019</v>
      </c>
      <c r="B1123" s="81">
        <v>499</v>
      </c>
      <c r="C1123" s="81">
        <v>1866</v>
      </c>
      <c r="D1123" s="84">
        <f>(C1123-B1123)/B1123*100</f>
        <v>273.94789579158316</v>
      </c>
    </row>
    <row r="1124" spans="1:4" ht="14.25">
      <c r="A1124" s="165" t="s">
        <v>1020</v>
      </c>
      <c r="B1124" s="87">
        <v>491</v>
      </c>
      <c r="C1124" s="87">
        <v>1645</v>
      </c>
      <c r="D1124" s="84">
        <f>(C1124-B1124)/B1124*100</f>
        <v>235.03054989816698</v>
      </c>
    </row>
    <row r="1125" spans="1:4" ht="14.25">
      <c r="A1125" s="164" t="s">
        <v>130</v>
      </c>
      <c r="B1125" s="87"/>
      <c r="C1125" s="87">
        <v>930</v>
      </c>
      <c r="D1125" s="84"/>
    </row>
    <row r="1126" spans="1:4" ht="14.25">
      <c r="A1126" s="164" t="s">
        <v>131</v>
      </c>
      <c r="B1126" s="87"/>
      <c r="C1126" s="87"/>
      <c r="D1126" s="84"/>
    </row>
    <row r="1127" spans="1:4" ht="14.25">
      <c r="A1127" s="164" t="s">
        <v>132</v>
      </c>
      <c r="B1127" s="87"/>
      <c r="C1127" s="87"/>
      <c r="D1127" s="84"/>
    </row>
    <row r="1128" spans="1:4" ht="14.25">
      <c r="A1128" s="164" t="s">
        <v>1021</v>
      </c>
      <c r="B1128" s="87"/>
      <c r="C1128" s="87"/>
      <c r="D1128" s="84"/>
    </row>
    <row r="1129" spans="1:4" ht="14.25">
      <c r="A1129" s="164" t="s">
        <v>1022</v>
      </c>
      <c r="B1129" s="87"/>
      <c r="C1129" s="87"/>
      <c r="D1129" s="84"/>
    </row>
    <row r="1130" spans="1:4" ht="14.25">
      <c r="A1130" s="164" t="s">
        <v>1023</v>
      </c>
      <c r="B1130" s="87"/>
      <c r="C1130" s="87"/>
      <c r="D1130" s="84"/>
    </row>
    <row r="1131" spans="1:4" ht="14.25">
      <c r="A1131" s="164" t="s">
        <v>1024</v>
      </c>
      <c r="B1131" s="87"/>
      <c r="C1131" s="87"/>
      <c r="D1131" s="84"/>
    </row>
    <row r="1132" spans="1:4" ht="14.25">
      <c r="A1132" s="164" t="s">
        <v>1025</v>
      </c>
      <c r="B1132" s="87"/>
      <c r="C1132" s="87"/>
      <c r="D1132" s="84"/>
    </row>
    <row r="1133" spans="1:4" ht="14.25">
      <c r="A1133" s="164" t="s">
        <v>1026</v>
      </c>
      <c r="B1133" s="87"/>
      <c r="C1133" s="87"/>
      <c r="D1133" s="84"/>
    </row>
    <row r="1134" spans="1:4" ht="14.25">
      <c r="A1134" s="164" t="s">
        <v>1027</v>
      </c>
      <c r="B1134" s="87"/>
      <c r="C1134" s="87"/>
      <c r="D1134" s="84"/>
    </row>
    <row r="1135" spans="1:4" ht="14.25">
      <c r="A1135" s="164" t="s">
        <v>1028</v>
      </c>
      <c r="B1135" s="87">
        <v>490</v>
      </c>
      <c r="C1135" s="87">
        <v>224</v>
      </c>
      <c r="D1135" s="84">
        <f>(C1135-B1135)/B1135*100</f>
        <v>-54.285714285714285</v>
      </c>
    </row>
    <row r="1136" spans="1:4" ht="14.25">
      <c r="A1136" s="164" t="s">
        <v>1029</v>
      </c>
      <c r="B1136" s="87"/>
      <c r="C1136" s="87"/>
      <c r="D1136" s="84"/>
    </row>
    <row r="1137" spans="1:4" ht="14.25">
      <c r="A1137" s="164" t="s">
        <v>1030</v>
      </c>
      <c r="B1137" s="87"/>
      <c r="C1137" s="87"/>
      <c r="D1137" s="84"/>
    </row>
    <row r="1138" spans="1:4" ht="14.25">
      <c r="A1138" s="164" t="s">
        <v>1031</v>
      </c>
      <c r="B1138" s="87"/>
      <c r="C1138" s="87"/>
      <c r="D1138" s="84"/>
    </row>
    <row r="1139" spans="1:4" ht="14.25">
      <c r="A1139" s="164" t="s">
        <v>1032</v>
      </c>
      <c r="B1139" s="87"/>
      <c r="C1139" s="87"/>
      <c r="D1139" s="84"/>
    </row>
    <row r="1140" spans="1:4" ht="14.25">
      <c r="A1140" s="164" t="s">
        <v>1033</v>
      </c>
      <c r="B1140" s="87"/>
      <c r="C1140" s="87"/>
      <c r="D1140" s="84"/>
    </row>
    <row r="1141" spans="1:4" ht="14.25">
      <c r="A1141" s="164" t="s">
        <v>1034</v>
      </c>
      <c r="B1141" s="87"/>
      <c r="C1141" s="87"/>
      <c r="D1141" s="84"/>
    </row>
    <row r="1142" spans="1:4" ht="14.25">
      <c r="A1142" s="164" t="s">
        <v>136</v>
      </c>
      <c r="B1142" s="87">
        <v>1</v>
      </c>
      <c r="C1142" s="87">
        <v>358</v>
      </c>
      <c r="D1142" s="84">
        <f>(C1142-B1142)/B1142*100</f>
        <v>35700</v>
      </c>
    </row>
    <row r="1143" spans="1:4" ht="14.25">
      <c r="A1143" s="164" t="s">
        <v>1035</v>
      </c>
      <c r="B1143" s="87"/>
      <c r="C1143" s="87">
        <v>133</v>
      </c>
      <c r="D1143" s="84"/>
    </row>
    <row r="1144" spans="1:4" ht="14.25">
      <c r="A1144" s="165" t="s">
        <v>1036</v>
      </c>
      <c r="B1144" s="87"/>
      <c r="C1144" s="87"/>
      <c r="D1144" s="84"/>
    </row>
    <row r="1145" spans="1:4" ht="14.25">
      <c r="A1145" s="164" t="s">
        <v>130</v>
      </c>
      <c r="B1145" s="87"/>
      <c r="C1145" s="87"/>
      <c r="D1145" s="84"/>
    </row>
    <row r="1146" spans="1:4" ht="14.25">
      <c r="A1146" s="164" t="s">
        <v>131</v>
      </c>
      <c r="B1146" s="87"/>
      <c r="C1146" s="87"/>
      <c r="D1146" s="84"/>
    </row>
    <row r="1147" spans="1:4" ht="14.25">
      <c r="A1147" s="164" t="s">
        <v>132</v>
      </c>
      <c r="B1147" s="87"/>
      <c r="C1147" s="87"/>
      <c r="D1147" s="84"/>
    </row>
    <row r="1148" spans="1:4" ht="14.25">
      <c r="A1148" s="164" t="s">
        <v>1037</v>
      </c>
      <c r="B1148" s="87"/>
      <c r="C1148" s="87"/>
      <c r="D1148" s="84"/>
    </row>
    <row r="1149" spans="1:4" ht="14.25">
      <c r="A1149" s="164" t="s">
        <v>1038</v>
      </c>
      <c r="B1149" s="87"/>
      <c r="C1149" s="87"/>
      <c r="D1149" s="84"/>
    </row>
    <row r="1150" spans="1:4" ht="14.25">
      <c r="A1150" s="164" t="s">
        <v>1039</v>
      </c>
      <c r="B1150" s="87"/>
      <c r="C1150" s="87"/>
      <c r="D1150" s="84"/>
    </row>
    <row r="1151" spans="1:4" ht="14.25">
      <c r="A1151" s="164" t="s">
        <v>136</v>
      </c>
      <c r="B1151" s="87"/>
      <c r="C1151" s="87"/>
      <c r="D1151" s="84"/>
    </row>
    <row r="1152" spans="1:4" ht="14.25">
      <c r="A1152" s="164" t="s">
        <v>1040</v>
      </c>
      <c r="B1152" s="87"/>
      <c r="C1152" s="87"/>
      <c r="D1152" s="84"/>
    </row>
    <row r="1153" spans="1:4" ht="14.25">
      <c r="A1153" s="165" t="s">
        <v>1041</v>
      </c>
      <c r="B1153" s="87">
        <v>8</v>
      </c>
      <c r="C1153" s="87">
        <v>99</v>
      </c>
      <c r="D1153" s="84">
        <f>(C1153-B1153)/B1153*100</f>
        <v>1137.5</v>
      </c>
    </row>
    <row r="1154" spans="1:4" ht="14.25">
      <c r="A1154" s="164" t="s">
        <v>130</v>
      </c>
      <c r="B1154" s="87">
        <v>6</v>
      </c>
      <c r="C1154" s="87">
        <v>95</v>
      </c>
      <c r="D1154" s="84">
        <f>(C1154-B1154)/B1154*100</f>
        <v>1483.3333333333335</v>
      </c>
    </row>
    <row r="1155" spans="1:4" ht="14.25">
      <c r="A1155" s="164" t="s">
        <v>131</v>
      </c>
      <c r="B1155" s="87"/>
      <c r="C1155" s="87"/>
      <c r="D1155" s="84"/>
    </row>
    <row r="1156" spans="1:4" ht="14.25">
      <c r="A1156" s="164" t="s">
        <v>132</v>
      </c>
      <c r="B1156" s="87"/>
      <c r="C1156" s="87"/>
      <c r="D1156" s="84"/>
    </row>
    <row r="1157" spans="1:4" ht="14.25">
      <c r="A1157" s="164" t="s">
        <v>1042</v>
      </c>
      <c r="B1157" s="87"/>
      <c r="C1157" s="87">
        <v>1</v>
      </c>
      <c r="D1157" s="84"/>
    </row>
    <row r="1158" spans="1:4" ht="14.25">
      <c r="A1158" s="164" t="s">
        <v>1043</v>
      </c>
      <c r="B1158" s="87">
        <v>1</v>
      </c>
      <c r="C1158" s="87">
        <v>2</v>
      </c>
      <c r="D1158" s="84">
        <f>(C1158-B1158)/B1158*100</f>
        <v>100</v>
      </c>
    </row>
    <row r="1159" spans="1:4" ht="14.25">
      <c r="A1159" s="164" t="s">
        <v>1044</v>
      </c>
      <c r="B1159" s="87">
        <v>1</v>
      </c>
      <c r="C1159" s="87">
        <v>1</v>
      </c>
      <c r="D1159" s="84">
        <f>(C1159-B1159)/B1159*100</f>
        <v>0</v>
      </c>
    </row>
    <row r="1160" spans="1:4" ht="14.25">
      <c r="A1160" s="164" t="s">
        <v>1045</v>
      </c>
      <c r="B1160" s="87"/>
      <c r="C1160" s="87"/>
      <c r="D1160" s="84"/>
    </row>
    <row r="1161" spans="1:4" ht="14.25">
      <c r="A1161" s="164" t="s">
        <v>1046</v>
      </c>
      <c r="B1161" s="87"/>
      <c r="C1161" s="87"/>
      <c r="D1161" s="84"/>
    </row>
    <row r="1162" spans="1:4" ht="14.25">
      <c r="A1162" s="164" t="s">
        <v>1047</v>
      </c>
      <c r="B1162" s="87"/>
      <c r="C1162" s="87"/>
      <c r="D1162" s="84"/>
    </row>
    <row r="1163" spans="1:4" ht="14.25">
      <c r="A1163" s="164" t="s">
        <v>1048</v>
      </c>
      <c r="B1163" s="87"/>
      <c r="C1163" s="87"/>
      <c r="D1163" s="84"/>
    </row>
    <row r="1164" spans="1:4" ht="14.25">
      <c r="A1164" s="164" t="s">
        <v>1049</v>
      </c>
      <c r="B1164" s="87"/>
      <c r="C1164" s="87"/>
      <c r="D1164" s="84"/>
    </row>
    <row r="1165" spans="1:4" ht="14.25">
      <c r="A1165" s="164" t="s">
        <v>1050</v>
      </c>
      <c r="B1165" s="87"/>
      <c r="C1165" s="87"/>
      <c r="D1165" s="84"/>
    </row>
    <row r="1166" spans="1:4" ht="14.25">
      <c r="A1166" s="165" t="s">
        <v>1051</v>
      </c>
      <c r="B1166" s="87"/>
      <c r="C1166" s="87">
        <v>122</v>
      </c>
      <c r="D1166" s="84"/>
    </row>
    <row r="1167" spans="1:4" ht="14.25">
      <c r="A1167" s="164" t="s">
        <v>130</v>
      </c>
      <c r="B1167" s="87"/>
      <c r="C1167" s="87"/>
      <c r="D1167" s="84"/>
    </row>
    <row r="1168" spans="1:4" ht="14.25">
      <c r="A1168" s="164" t="s">
        <v>131</v>
      </c>
      <c r="B1168" s="87"/>
      <c r="C1168" s="87"/>
      <c r="D1168" s="84"/>
    </row>
    <row r="1169" spans="1:4" ht="14.25">
      <c r="A1169" s="164" t="s">
        <v>132</v>
      </c>
      <c r="B1169" s="87"/>
      <c r="C1169" s="87"/>
      <c r="D1169" s="84"/>
    </row>
    <row r="1170" spans="1:4" ht="14.25">
      <c r="A1170" s="164" t="s">
        <v>1052</v>
      </c>
      <c r="B1170" s="87"/>
      <c r="C1170" s="87">
        <v>122</v>
      </c>
      <c r="D1170" s="84"/>
    </row>
    <row r="1171" spans="1:4" ht="14.25">
      <c r="A1171" s="164" t="s">
        <v>1053</v>
      </c>
      <c r="B1171" s="87"/>
      <c r="C1171" s="87"/>
      <c r="D1171" s="84"/>
    </row>
    <row r="1172" spans="1:4" ht="14.25">
      <c r="A1172" s="164" t="s">
        <v>1054</v>
      </c>
      <c r="B1172" s="87"/>
      <c r="C1172" s="87"/>
      <c r="D1172" s="84"/>
    </row>
    <row r="1173" spans="1:4" ht="14.25">
      <c r="A1173" s="164" t="s">
        <v>1055</v>
      </c>
      <c r="B1173" s="87"/>
      <c r="C1173" s="87"/>
      <c r="D1173" s="84"/>
    </row>
    <row r="1174" spans="1:4" ht="14.25">
      <c r="A1174" s="164" t="s">
        <v>1056</v>
      </c>
      <c r="B1174" s="87"/>
      <c r="C1174" s="87"/>
      <c r="D1174" s="84"/>
    </row>
    <row r="1175" spans="1:4" ht="14.25">
      <c r="A1175" s="164" t="s">
        <v>1057</v>
      </c>
      <c r="B1175" s="87"/>
      <c r="C1175" s="87"/>
      <c r="D1175" s="84"/>
    </row>
    <row r="1176" spans="1:4" ht="14.25">
      <c r="A1176" s="164" t="s">
        <v>1058</v>
      </c>
      <c r="B1176" s="87"/>
      <c r="C1176" s="87"/>
      <c r="D1176" s="84"/>
    </row>
    <row r="1177" spans="1:4" ht="14.25">
      <c r="A1177" s="164" t="s">
        <v>1059</v>
      </c>
      <c r="B1177" s="87"/>
      <c r="C1177" s="87"/>
      <c r="D1177" s="84"/>
    </row>
    <row r="1178" spans="1:4" ht="14.25">
      <c r="A1178" s="164" t="s">
        <v>1060</v>
      </c>
      <c r="B1178" s="87"/>
      <c r="C1178" s="87"/>
      <c r="D1178" s="84"/>
    </row>
    <row r="1179" spans="1:4" ht="14.25">
      <c r="A1179" s="164" t="s">
        <v>1061</v>
      </c>
      <c r="B1179" s="87"/>
      <c r="C1179" s="87"/>
      <c r="D1179" s="84"/>
    </row>
    <row r="1180" spans="1:4" ht="14.25">
      <c r="A1180" s="164" t="s">
        <v>1062</v>
      </c>
      <c r="B1180" s="87"/>
      <c r="C1180" s="87"/>
      <c r="D1180" s="84"/>
    </row>
    <row r="1181" spans="1:4" ht="14.25">
      <c r="A1181" s="165" t="s">
        <v>1063</v>
      </c>
      <c r="B1181" s="87"/>
      <c r="C1181" s="87"/>
      <c r="D1181" s="84"/>
    </row>
    <row r="1182" spans="1:4" ht="14.25">
      <c r="A1182" s="164" t="s">
        <v>1063</v>
      </c>
      <c r="B1182" s="87"/>
      <c r="C1182" s="87"/>
      <c r="D1182" s="84"/>
    </row>
    <row r="1183" spans="1:4" ht="14.25">
      <c r="A1183" s="167" t="s">
        <v>1064</v>
      </c>
      <c r="B1183" s="81">
        <v>2</v>
      </c>
      <c r="C1183" s="81">
        <v>8186</v>
      </c>
      <c r="D1183" s="84">
        <f>(C1183-B1183)/B1183*100</f>
        <v>409200</v>
      </c>
    </row>
    <row r="1184" spans="1:4" ht="14.25">
      <c r="A1184" s="165" t="s">
        <v>1065</v>
      </c>
      <c r="B1184" s="87"/>
      <c r="C1184" s="87">
        <v>70</v>
      </c>
      <c r="D1184" s="84"/>
    </row>
    <row r="1185" spans="1:4" ht="14.25">
      <c r="A1185" s="164" t="s">
        <v>1066</v>
      </c>
      <c r="B1185" s="87"/>
      <c r="C1185" s="87"/>
      <c r="D1185" s="84"/>
    </row>
    <row r="1186" spans="1:4" ht="14.25">
      <c r="A1186" s="164" t="s">
        <v>1067</v>
      </c>
      <c r="B1186" s="87"/>
      <c r="C1186" s="87"/>
      <c r="D1186" s="84"/>
    </row>
    <row r="1187" spans="1:4" ht="14.25">
      <c r="A1187" s="164" t="s">
        <v>1068</v>
      </c>
      <c r="B1187" s="87"/>
      <c r="C1187" s="87"/>
      <c r="D1187" s="84"/>
    </row>
    <row r="1188" spans="1:4" ht="14.25">
      <c r="A1188" s="164" t="s">
        <v>1069</v>
      </c>
      <c r="B1188" s="87"/>
      <c r="C1188" s="87"/>
      <c r="D1188" s="84"/>
    </row>
    <row r="1189" spans="1:4" ht="14.25">
      <c r="A1189" s="164" t="s">
        <v>1070</v>
      </c>
      <c r="B1189" s="87"/>
      <c r="C1189" s="87"/>
      <c r="D1189" s="84"/>
    </row>
    <row r="1190" spans="1:4" ht="14.25">
      <c r="A1190" s="164" t="s">
        <v>1071</v>
      </c>
      <c r="B1190" s="87"/>
      <c r="C1190" s="87"/>
      <c r="D1190" s="84"/>
    </row>
    <row r="1191" spans="1:4" ht="14.25">
      <c r="A1191" s="164" t="s">
        <v>684</v>
      </c>
      <c r="B1191" s="87"/>
      <c r="C1191" s="87">
        <v>70</v>
      </c>
      <c r="D1191" s="84"/>
    </row>
    <row r="1192" spans="1:4" ht="14.25">
      <c r="A1192" s="164" t="s">
        <v>1072</v>
      </c>
      <c r="B1192" s="87"/>
      <c r="C1192" s="87"/>
      <c r="D1192" s="84"/>
    </row>
    <row r="1193" spans="1:4" ht="14.25">
      <c r="A1193" s="165" t="s">
        <v>1073</v>
      </c>
      <c r="B1193" s="87">
        <v>1</v>
      </c>
      <c r="C1193" s="87">
        <v>8116</v>
      </c>
      <c r="D1193" s="84">
        <f>(C1193-B1193)/B1193*100</f>
        <v>811500</v>
      </c>
    </row>
    <row r="1194" spans="1:4" ht="14.25">
      <c r="A1194" s="164" t="s">
        <v>1074</v>
      </c>
      <c r="B1194" s="157">
        <v>1</v>
      </c>
      <c r="C1194" s="87">
        <v>7766</v>
      </c>
      <c r="D1194" s="84">
        <f>(C1194-B1194)/B1194*100</f>
        <v>776500</v>
      </c>
    </row>
    <row r="1195" spans="1:4" ht="14.25">
      <c r="A1195" s="164" t="s">
        <v>1075</v>
      </c>
      <c r="B1195" s="87"/>
      <c r="C1195" s="87"/>
      <c r="D1195" s="84"/>
    </row>
    <row r="1196" spans="1:4" ht="14.25">
      <c r="A1196" s="164" t="s">
        <v>1076</v>
      </c>
      <c r="B1196" s="87"/>
      <c r="C1196" s="87">
        <v>350</v>
      </c>
      <c r="D1196" s="84"/>
    </row>
    <row r="1197" spans="1:4" ht="14.25">
      <c r="A1197" s="165" t="s">
        <v>1077</v>
      </c>
      <c r="B1197" s="87">
        <v>1</v>
      </c>
      <c r="C1197" s="87"/>
      <c r="D1197" s="84">
        <f>(C1197-B1197)/B1197*100</f>
        <v>-100</v>
      </c>
    </row>
    <row r="1198" spans="1:4" ht="14.25">
      <c r="A1198" s="164" t="s">
        <v>1078</v>
      </c>
      <c r="B1198" s="87"/>
      <c r="C1198" s="87"/>
      <c r="D1198" s="84"/>
    </row>
    <row r="1199" spans="1:4" ht="14.25">
      <c r="A1199" s="164" t="s">
        <v>1079</v>
      </c>
      <c r="B1199" s="87"/>
      <c r="C1199" s="87"/>
      <c r="D1199" s="84"/>
    </row>
    <row r="1200" spans="1:4" ht="14.25">
      <c r="A1200" s="164" t="s">
        <v>1080</v>
      </c>
      <c r="B1200" s="87">
        <v>1</v>
      </c>
      <c r="C1200" s="87"/>
      <c r="D1200" s="84">
        <f>(C1200-B1200)/B1200*100</f>
        <v>-100</v>
      </c>
    </row>
    <row r="1201" spans="1:4" ht="14.25">
      <c r="A1201" s="167" t="s">
        <v>1081</v>
      </c>
      <c r="B1201" s="81">
        <v>2</v>
      </c>
      <c r="C1201" s="81">
        <v>430</v>
      </c>
      <c r="D1201" s="84">
        <f>(C1201-B1201)/B1201*100</f>
        <v>21400</v>
      </c>
    </row>
    <row r="1202" spans="1:4" ht="14.25">
      <c r="A1202" s="165" t="s">
        <v>1082</v>
      </c>
      <c r="B1202" s="87">
        <v>2</v>
      </c>
      <c r="C1202" s="87">
        <v>380</v>
      </c>
      <c r="D1202" s="84">
        <f>(C1202-B1202)/B1202*100</f>
        <v>18900</v>
      </c>
    </row>
    <row r="1203" spans="1:4" ht="14.25">
      <c r="A1203" s="164" t="s">
        <v>130</v>
      </c>
      <c r="B1203" s="87">
        <v>2</v>
      </c>
      <c r="C1203" s="87">
        <v>167</v>
      </c>
      <c r="D1203" s="84">
        <f>(C1203-B1203)/B1203*100</f>
        <v>8250</v>
      </c>
    </row>
    <row r="1204" spans="1:4" ht="14.25">
      <c r="A1204" s="164" t="s">
        <v>131</v>
      </c>
      <c r="B1204" s="87"/>
      <c r="C1204" s="87"/>
      <c r="D1204" s="84"/>
    </row>
    <row r="1205" spans="1:4" ht="14.25">
      <c r="A1205" s="164" t="s">
        <v>132</v>
      </c>
      <c r="B1205" s="87"/>
      <c r="C1205" s="87"/>
      <c r="D1205" s="84"/>
    </row>
    <row r="1206" spans="1:4" ht="14.25">
      <c r="A1206" s="164" t="s">
        <v>1083</v>
      </c>
      <c r="B1206" s="87"/>
      <c r="C1206" s="87"/>
      <c r="D1206" s="84"/>
    </row>
    <row r="1207" spans="1:4" ht="14.25">
      <c r="A1207" s="164" t="s">
        <v>1084</v>
      </c>
      <c r="B1207" s="87"/>
      <c r="C1207" s="87"/>
      <c r="D1207" s="84"/>
    </row>
    <row r="1208" spans="1:4" ht="14.25">
      <c r="A1208" s="164" t="s">
        <v>1085</v>
      </c>
      <c r="B1208" s="87"/>
      <c r="C1208" s="87">
        <v>15</v>
      </c>
      <c r="D1208" s="84"/>
    </row>
    <row r="1209" spans="1:4" ht="14.25">
      <c r="A1209" s="164" t="s">
        <v>1086</v>
      </c>
      <c r="B1209" s="87"/>
      <c r="C1209" s="87"/>
      <c r="D1209" s="84"/>
    </row>
    <row r="1210" spans="1:4" ht="14.25">
      <c r="A1210" s="164" t="s">
        <v>1087</v>
      </c>
      <c r="B1210" s="87"/>
      <c r="C1210" s="87"/>
      <c r="D1210" s="84"/>
    </row>
    <row r="1211" spans="1:4" ht="14.25">
      <c r="A1211" s="164" t="s">
        <v>1088</v>
      </c>
      <c r="B1211" s="87"/>
      <c r="C1211" s="87"/>
      <c r="D1211" s="84"/>
    </row>
    <row r="1212" spans="1:4" ht="14.25">
      <c r="A1212" s="164" t="s">
        <v>1089</v>
      </c>
      <c r="B1212" s="87"/>
      <c r="C1212" s="87"/>
      <c r="D1212" s="84"/>
    </row>
    <row r="1213" spans="1:4" ht="14.25">
      <c r="A1213" s="164" t="s">
        <v>1090</v>
      </c>
      <c r="B1213" s="87"/>
      <c r="C1213" s="87">
        <v>180</v>
      </c>
      <c r="D1213" s="84"/>
    </row>
    <row r="1214" spans="1:4" ht="14.25">
      <c r="A1214" s="164" t="s">
        <v>1091</v>
      </c>
      <c r="B1214" s="87"/>
      <c r="C1214" s="87"/>
      <c r="D1214" s="84"/>
    </row>
    <row r="1215" spans="1:4" ht="14.25">
      <c r="A1215" s="164" t="s">
        <v>136</v>
      </c>
      <c r="B1215" s="87"/>
      <c r="C1215" s="87"/>
      <c r="D1215" s="84"/>
    </row>
    <row r="1216" spans="1:4" ht="14.25">
      <c r="A1216" s="164" t="s">
        <v>1092</v>
      </c>
      <c r="B1216" s="87"/>
      <c r="C1216" s="87">
        <v>18</v>
      </c>
      <c r="D1216" s="84"/>
    </row>
    <row r="1217" spans="1:4" ht="14.25">
      <c r="A1217" s="165" t="s">
        <v>1093</v>
      </c>
      <c r="B1217" s="87"/>
      <c r="C1217" s="87"/>
      <c r="D1217" s="84"/>
    </row>
    <row r="1218" spans="1:4" ht="14.25">
      <c r="A1218" s="164" t="s">
        <v>130</v>
      </c>
      <c r="B1218" s="87"/>
      <c r="C1218" s="87"/>
      <c r="D1218" s="84"/>
    </row>
    <row r="1219" spans="1:4" ht="14.25">
      <c r="A1219" s="164" t="s">
        <v>131</v>
      </c>
      <c r="B1219" s="87"/>
      <c r="C1219" s="87"/>
      <c r="D1219" s="84"/>
    </row>
    <row r="1220" spans="1:4" ht="14.25">
      <c r="A1220" s="164" t="s">
        <v>132</v>
      </c>
      <c r="B1220" s="87"/>
      <c r="C1220" s="87"/>
      <c r="D1220" s="84"/>
    </row>
    <row r="1221" spans="1:4" ht="14.25">
      <c r="A1221" s="164" t="s">
        <v>1094</v>
      </c>
      <c r="B1221" s="87"/>
      <c r="C1221" s="87"/>
      <c r="D1221" s="84"/>
    </row>
    <row r="1222" spans="1:4" ht="14.25">
      <c r="A1222" s="164" t="s">
        <v>1095</v>
      </c>
      <c r="B1222" s="87"/>
      <c r="C1222" s="87"/>
      <c r="D1222" s="84"/>
    </row>
    <row r="1223" spans="1:4" ht="14.25">
      <c r="A1223" s="164" t="s">
        <v>1096</v>
      </c>
      <c r="B1223" s="87"/>
      <c r="C1223" s="87"/>
      <c r="D1223" s="84"/>
    </row>
    <row r="1224" spans="1:4" ht="14.25">
      <c r="A1224" s="164" t="s">
        <v>1097</v>
      </c>
      <c r="B1224" s="87"/>
      <c r="C1224" s="87"/>
      <c r="D1224" s="84"/>
    </row>
    <row r="1225" spans="1:4" ht="14.25">
      <c r="A1225" s="164" t="s">
        <v>1098</v>
      </c>
      <c r="B1225" s="87"/>
      <c r="C1225" s="87"/>
      <c r="D1225" s="84"/>
    </row>
    <row r="1226" spans="1:4" ht="14.25">
      <c r="A1226" s="164" t="s">
        <v>1099</v>
      </c>
      <c r="B1226" s="87"/>
      <c r="C1226" s="87"/>
      <c r="D1226" s="84"/>
    </row>
    <row r="1227" spans="1:4" ht="14.25">
      <c r="A1227" s="164" t="s">
        <v>1100</v>
      </c>
      <c r="B1227" s="87"/>
      <c r="C1227" s="87"/>
      <c r="D1227" s="84"/>
    </row>
    <row r="1228" spans="1:4" ht="14.25">
      <c r="A1228" s="164" t="s">
        <v>1101</v>
      </c>
      <c r="B1228" s="87"/>
      <c r="C1228" s="87"/>
      <c r="D1228" s="84"/>
    </row>
    <row r="1229" spans="1:4" ht="14.25">
      <c r="A1229" s="164" t="s">
        <v>136</v>
      </c>
      <c r="B1229" s="87"/>
      <c r="C1229" s="87"/>
      <c r="D1229" s="84"/>
    </row>
    <row r="1230" spans="1:4" ht="14.25">
      <c r="A1230" s="164" t="s">
        <v>1102</v>
      </c>
      <c r="B1230" s="87"/>
      <c r="C1230" s="87"/>
      <c r="D1230" s="84"/>
    </row>
    <row r="1231" spans="1:4" ht="14.25">
      <c r="A1231" s="165" t="s">
        <v>1103</v>
      </c>
      <c r="B1231" s="87"/>
      <c r="C1231" s="87"/>
      <c r="D1231" s="84"/>
    </row>
    <row r="1232" spans="1:4" ht="14.25">
      <c r="A1232" s="164" t="s">
        <v>1104</v>
      </c>
      <c r="B1232" s="87"/>
      <c r="C1232" s="87"/>
      <c r="D1232" s="84"/>
    </row>
    <row r="1233" spans="1:4" ht="14.25">
      <c r="A1233" s="164" t="s">
        <v>1105</v>
      </c>
      <c r="B1233" s="87"/>
      <c r="C1233" s="87"/>
      <c r="D1233" s="84"/>
    </row>
    <row r="1234" spans="1:4" ht="14.25">
      <c r="A1234" s="164" t="s">
        <v>1106</v>
      </c>
      <c r="B1234" s="87"/>
      <c r="C1234" s="87"/>
      <c r="D1234" s="84"/>
    </row>
    <row r="1235" spans="1:4" ht="14.25">
      <c r="A1235" s="164" t="s">
        <v>1107</v>
      </c>
      <c r="B1235" s="87"/>
      <c r="C1235" s="87"/>
      <c r="D1235" s="84"/>
    </row>
    <row r="1236" spans="1:4" ht="14.25">
      <c r="A1236" s="164" t="s">
        <v>1108</v>
      </c>
      <c r="B1236" s="87"/>
      <c r="C1236" s="87"/>
      <c r="D1236" s="84"/>
    </row>
    <row r="1237" spans="1:4" ht="14.25">
      <c r="A1237" s="165" t="s">
        <v>1109</v>
      </c>
      <c r="B1237" s="87"/>
      <c r="C1237" s="87">
        <v>50</v>
      </c>
      <c r="D1237" s="84"/>
    </row>
    <row r="1238" spans="1:4" ht="14.25">
      <c r="A1238" s="164" t="s">
        <v>1110</v>
      </c>
      <c r="B1238" s="87"/>
      <c r="C1238" s="87"/>
      <c r="D1238" s="84"/>
    </row>
    <row r="1239" spans="1:4" ht="14.25">
      <c r="A1239" s="164" t="s">
        <v>1111</v>
      </c>
      <c r="B1239" s="87"/>
      <c r="C1239" s="87"/>
      <c r="D1239" s="84"/>
    </row>
    <row r="1240" spans="1:4" ht="14.25">
      <c r="A1240" s="164" t="s">
        <v>1112</v>
      </c>
      <c r="B1240" s="87"/>
      <c r="C1240" s="87">
        <v>50</v>
      </c>
      <c r="D1240" s="84"/>
    </row>
    <row r="1241" spans="1:4" ht="14.25">
      <c r="A1241" s="164" t="s">
        <v>1113</v>
      </c>
      <c r="B1241" s="87"/>
      <c r="C1241" s="87"/>
      <c r="D1241" s="84"/>
    </row>
    <row r="1242" spans="1:4" ht="14.25">
      <c r="A1242" s="164" t="s">
        <v>1114</v>
      </c>
      <c r="B1242" s="87"/>
      <c r="C1242" s="87"/>
      <c r="D1242" s="84"/>
    </row>
    <row r="1243" spans="1:4" ht="14.25">
      <c r="A1243" s="165" t="s">
        <v>1115</v>
      </c>
      <c r="B1243" s="87"/>
      <c r="C1243" s="87"/>
      <c r="D1243" s="84"/>
    </row>
    <row r="1244" spans="1:4" ht="14.25">
      <c r="A1244" s="164" t="s">
        <v>1116</v>
      </c>
      <c r="B1244" s="87"/>
      <c r="C1244" s="87"/>
      <c r="D1244" s="84"/>
    </row>
    <row r="1245" spans="1:4" ht="14.25">
      <c r="A1245" s="164" t="s">
        <v>1117</v>
      </c>
      <c r="B1245" s="87"/>
      <c r="C1245" s="87"/>
      <c r="D1245" s="84"/>
    </row>
    <row r="1246" spans="1:4" ht="14.25">
      <c r="A1246" s="164" t="s">
        <v>1118</v>
      </c>
      <c r="B1246" s="87"/>
      <c r="C1246" s="87"/>
      <c r="D1246" s="84"/>
    </row>
    <row r="1247" spans="1:4" ht="14.25">
      <c r="A1247" s="164" t="s">
        <v>1119</v>
      </c>
      <c r="B1247" s="87"/>
      <c r="C1247" s="87"/>
      <c r="D1247" s="84"/>
    </row>
    <row r="1248" spans="1:4" ht="14.25">
      <c r="A1248" s="164" t="s">
        <v>1120</v>
      </c>
      <c r="B1248" s="87"/>
      <c r="C1248" s="87"/>
      <c r="D1248" s="84"/>
    </row>
    <row r="1249" spans="1:4" ht="14.25">
      <c r="A1249" s="164" t="s">
        <v>1121</v>
      </c>
      <c r="B1249" s="87"/>
      <c r="C1249" s="87"/>
      <c r="D1249" s="84"/>
    </row>
    <row r="1250" spans="1:4" ht="14.25">
      <c r="A1250" s="164" t="s">
        <v>1122</v>
      </c>
      <c r="B1250" s="87"/>
      <c r="C1250" s="87"/>
      <c r="D1250" s="84"/>
    </row>
    <row r="1251" spans="1:4" ht="14.25">
      <c r="A1251" s="164" t="s">
        <v>1123</v>
      </c>
      <c r="B1251" s="87"/>
      <c r="C1251" s="87"/>
      <c r="D1251" s="84"/>
    </row>
    <row r="1252" spans="1:4" ht="14.25">
      <c r="A1252" s="164" t="s">
        <v>1124</v>
      </c>
      <c r="B1252" s="87"/>
      <c r="C1252" s="87"/>
      <c r="D1252" s="84"/>
    </row>
    <row r="1253" spans="1:4" ht="14.25">
      <c r="A1253" s="164" t="s">
        <v>1125</v>
      </c>
      <c r="B1253" s="87"/>
      <c r="C1253" s="87"/>
      <c r="D1253" s="84"/>
    </row>
    <row r="1254" spans="1:4" ht="14.25">
      <c r="A1254" s="164" t="s">
        <v>1126</v>
      </c>
      <c r="B1254" s="87"/>
      <c r="C1254" s="87"/>
      <c r="D1254" s="84"/>
    </row>
    <row r="1255" spans="1:4" ht="14.25">
      <c r="A1255" s="164" t="s">
        <v>1127</v>
      </c>
      <c r="B1255" s="87"/>
      <c r="C1255" s="87">
        <v>200</v>
      </c>
      <c r="D1255" s="84"/>
    </row>
    <row r="1256" spans="1:4" ht="14.25">
      <c r="A1256" s="89" t="s">
        <v>1128</v>
      </c>
      <c r="B1256" s="87"/>
      <c r="C1256" s="81">
        <v>814</v>
      </c>
      <c r="D1256" s="84"/>
    </row>
    <row r="1257" spans="1:4" ht="14.25">
      <c r="A1257" s="168" t="s">
        <v>1129</v>
      </c>
      <c r="B1257" s="81">
        <v>1180</v>
      </c>
      <c r="C1257" s="81">
        <v>1655</v>
      </c>
      <c r="D1257" s="84">
        <f>(C1257-B1257)/B1257*100</f>
        <v>40.25423728813559</v>
      </c>
    </row>
    <row r="1258" spans="1:4" ht="14.25">
      <c r="A1258" s="169" t="s">
        <v>1130</v>
      </c>
      <c r="B1258" s="81">
        <v>1180</v>
      </c>
      <c r="C1258" s="81">
        <v>1655</v>
      </c>
      <c r="D1258" s="84">
        <f>(C1258-B1258)/B1258*100</f>
        <v>40.25423728813559</v>
      </c>
    </row>
    <row r="1259" spans="1:4" ht="14.25">
      <c r="A1259" s="170" t="s">
        <v>1131</v>
      </c>
      <c r="B1259" s="81">
        <v>12</v>
      </c>
      <c r="C1259" s="81">
        <v>13</v>
      </c>
      <c r="D1259" s="84">
        <f>(C1259-B1259)/B1259*100</f>
        <v>8.333333333333332</v>
      </c>
    </row>
    <row r="1260" spans="1:4" ht="14.25">
      <c r="A1260" s="89" t="s">
        <v>1132</v>
      </c>
      <c r="B1260" s="87">
        <v>12</v>
      </c>
      <c r="C1260" s="87">
        <v>13</v>
      </c>
      <c r="D1260" s="84">
        <f>(C1260-B1260)/B1260*100</f>
        <v>8.333333333333332</v>
      </c>
    </row>
    <row r="1261" spans="1:4" ht="14.25">
      <c r="A1261" s="91" t="s">
        <v>1133</v>
      </c>
      <c r="B1261" s="87">
        <v>264791</v>
      </c>
      <c r="C1261" s="87">
        <v>259401</v>
      </c>
      <c r="D1261" s="84">
        <f>(C1261-B1261)/B1261*100</f>
        <v>-2.035567674127897</v>
      </c>
    </row>
    <row r="1262" spans="1:4" ht="14.25">
      <c r="A1262" s="171" t="s">
        <v>103</v>
      </c>
      <c r="B1262" s="87"/>
      <c r="C1262" s="87"/>
      <c r="D1262" s="84"/>
    </row>
    <row r="1263" spans="1:4" ht="14.25">
      <c r="A1263" s="91" t="s">
        <v>1134</v>
      </c>
      <c r="B1263" s="81">
        <v>8920</v>
      </c>
      <c r="C1263" s="81">
        <v>8323</v>
      </c>
      <c r="D1263" s="84">
        <f>(C1263-B1263)/B1263*100</f>
        <v>-6.692825112107623</v>
      </c>
    </row>
    <row r="1264" spans="1:4" ht="14.25">
      <c r="A1264" s="91" t="s">
        <v>1135</v>
      </c>
      <c r="B1264" s="87"/>
      <c r="C1264" s="87"/>
      <c r="D1264" s="84"/>
    </row>
    <row r="1265" spans="1:4" ht="14.25">
      <c r="A1265" s="91" t="s">
        <v>1136</v>
      </c>
      <c r="B1265" s="87"/>
      <c r="C1265" s="87"/>
      <c r="D1265" s="84"/>
    </row>
    <row r="1266" spans="1:4" ht="14.25">
      <c r="A1266" s="171" t="s">
        <v>1137</v>
      </c>
      <c r="B1266" s="87"/>
      <c r="C1266" s="87"/>
      <c r="D1266" s="84"/>
    </row>
    <row r="1267" spans="1:4" ht="14.25">
      <c r="A1267" s="171" t="s">
        <v>1138</v>
      </c>
      <c r="B1267" s="87"/>
      <c r="C1267" s="87"/>
      <c r="D1267" s="84"/>
    </row>
    <row r="1268" spans="1:4" ht="14.25">
      <c r="A1268" s="171" t="s">
        <v>1139</v>
      </c>
      <c r="B1268" s="87"/>
      <c r="C1268" s="87"/>
      <c r="D1268" s="84"/>
    </row>
    <row r="1269" spans="1:256" ht="14.25">
      <c r="A1269" s="171" t="s">
        <v>106</v>
      </c>
      <c r="B1269" s="172">
        <v>6894</v>
      </c>
      <c r="C1269" s="172">
        <v>7237</v>
      </c>
      <c r="D1269" s="84">
        <f>(C1269-B1269)/B1269*100</f>
        <v>4.975340876124166</v>
      </c>
      <c r="IV1269" s="78">
        <f>SUM(A1269:IU1269)</f>
        <v>14135.975340876124</v>
      </c>
    </row>
    <row r="1270" spans="1:4" ht="14.25">
      <c r="A1270" s="171" t="s">
        <v>1140</v>
      </c>
      <c r="B1270" s="172">
        <v>6547</v>
      </c>
      <c r="C1270" s="172"/>
      <c r="D1270" s="84">
        <f>(C1270-B1270)/B1270*100</f>
        <v>-100</v>
      </c>
    </row>
    <row r="1271" spans="1:4" ht="14.25">
      <c r="A1271" s="171" t="s">
        <v>1141</v>
      </c>
      <c r="B1271" s="172">
        <v>347</v>
      </c>
      <c r="C1271" s="172"/>
      <c r="D1271" s="84">
        <f>(C1271-B1271)/B1271*100</f>
        <v>-100</v>
      </c>
    </row>
    <row r="1272" spans="1:4" ht="14.25">
      <c r="A1272" s="91" t="s">
        <v>114</v>
      </c>
      <c r="B1272" s="87">
        <v>280605</v>
      </c>
      <c r="C1272" s="87">
        <v>274961</v>
      </c>
      <c r="D1272" s="84">
        <f>(C1272-B1272)/B1272*100</f>
        <v>-2.011368293508669</v>
      </c>
    </row>
  </sheetData>
  <sheetProtection/>
  <mergeCells count="1">
    <mergeCell ref="A1:D1"/>
  </mergeCells>
  <printOptions horizontalCentered="1"/>
  <pageMargins left="0.71" right="0.71" top="0.75" bottom="0.75" header="0.31" footer="0.31"/>
  <pageSetup fitToHeight="200" horizontalDpi="600" verticalDpi="600" orientation="portrait" paperSize="9" scale="80"/>
</worksheet>
</file>

<file path=xl/worksheets/sheet5.xml><?xml version="1.0" encoding="utf-8"?>
<worksheet xmlns="http://schemas.openxmlformats.org/spreadsheetml/2006/main" xmlns:r="http://schemas.openxmlformats.org/officeDocument/2006/relationships">
  <sheetPr>
    <pageSetUpPr fitToPage="1"/>
  </sheetPr>
  <dimension ref="A1:D61"/>
  <sheetViews>
    <sheetView workbookViewId="0" topLeftCell="A3">
      <selection activeCell="D28" sqref="D28"/>
    </sheetView>
  </sheetViews>
  <sheetFormatPr defaultColWidth="8.7109375" defaultRowHeight="15"/>
  <cols>
    <col min="1" max="1" width="39.00390625" style="78" customWidth="1"/>
    <col min="2" max="3" width="14.7109375" style="78" bestFit="1" customWidth="1"/>
    <col min="4" max="4" width="17.8515625" style="151" customWidth="1"/>
    <col min="5" max="16384" width="8.7109375" style="78" customWidth="1"/>
  </cols>
  <sheetData>
    <row r="1" spans="1:4" s="143" customFormat="1" ht="30" customHeight="1">
      <c r="A1" s="152" t="s">
        <v>1142</v>
      </c>
      <c r="B1" s="152"/>
      <c r="C1" s="152"/>
      <c r="D1" s="152"/>
    </row>
    <row r="2" spans="2:4" s="78" customFormat="1" ht="14.25">
      <c r="B2" s="79"/>
      <c r="C2" s="79"/>
      <c r="D2" s="80" t="s">
        <v>1</v>
      </c>
    </row>
    <row r="3" spans="1:4" s="85" customFormat="1" ht="19.5" customHeight="1">
      <c r="A3" s="16" t="s">
        <v>2</v>
      </c>
      <c r="B3" s="16" t="s">
        <v>3</v>
      </c>
      <c r="C3" s="16" t="s">
        <v>4</v>
      </c>
      <c r="D3" s="16" t="s">
        <v>5</v>
      </c>
    </row>
    <row r="4" spans="1:4" s="144" customFormat="1" ht="19.5" customHeight="1">
      <c r="A4" s="81" t="s">
        <v>1143</v>
      </c>
      <c r="B4" s="81">
        <f>SUM(B5:B11)</f>
        <v>94625.36</v>
      </c>
      <c r="C4" s="81">
        <f>SUM(C5:C11)</f>
        <v>114499.57000000002</v>
      </c>
      <c r="D4" s="153">
        <f aca="true" t="shared" si="0" ref="D4:D19">C4/B4</f>
        <v>1.210030482314678</v>
      </c>
    </row>
    <row r="5" spans="1:4" s="144" customFormat="1" ht="19.5" customHeight="1">
      <c r="A5" s="81" t="s">
        <v>1144</v>
      </c>
      <c r="B5" s="81">
        <v>28290</v>
      </c>
      <c r="C5" s="81">
        <v>25578.93</v>
      </c>
      <c r="D5" s="153">
        <f t="shared" si="0"/>
        <v>0.904168610816543</v>
      </c>
    </row>
    <row r="6" spans="1:4" s="144" customFormat="1" ht="19.5" customHeight="1">
      <c r="A6" s="81" t="s">
        <v>1145</v>
      </c>
      <c r="B6" s="81">
        <v>29275.9</v>
      </c>
      <c r="C6" s="81">
        <v>40587.4</v>
      </c>
      <c r="D6" s="153">
        <f t="shared" si="0"/>
        <v>1.3863758244836195</v>
      </c>
    </row>
    <row r="7" spans="1:4" s="144" customFormat="1" ht="19.5" customHeight="1">
      <c r="A7" s="81" t="s">
        <v>1146</v>
      </c>
      <c r="B7" s="81">
        <v>1942.87</v>
      </c>
      <c r="C7" s="81">
        <v>743.71</v>
      </c>
      <c r="D7" s="153">
        <f t="shared" si="0"/>
        <v>0.38278937859970047</v>
      </c>
    </row>
    <row r="8" spans="1:4" s="144" customFormat="1" ht="19.5" customHeight="1">
      <c r="A8" s="81" t="s">
        <v>1147</v>
      </c>
      <c r="B8" s="81">
        <v>13012.68</v>
      </c>
      <c r="C8" s="81">
        <v>20949.04</v>
      </c>
      <c r="D8" s="153">
        <f t="shared" si="0"/>
        <v>1.6098943492040072</v>
      </c>
    </row>
    <row r="9" spans="1:4" s="144" customFormat="1" ht="19.5" customHeight="1">
      <c r="A9" s="81" t="s">
        <v>1148</v>
      </c>
      <c r="B9" s="81">
        <v>0.01</v>
      </c>
      <c r="C9" s="81">
        <v>39.1</v>
      </c>
      <c r="D9" s="153">
        <f t="shared" si="0"/>
        <v>3910</v>
      </c>
    </row>
    <row r="10" spans="1:4" s="144" customFormat="1" ht="19.5" customHeight="1">
      <c r="A10" s="81" t="s">
        <v>1149</v>
      </c>
      <c r="B10" s="81">
        <v>16638.42</v>
      </c>
      <c r="C10" s="81">
        <v>24636.53</v>
      </c>
      <c r="D10" s="153">
        <f t="shared" si="0"/>
        <v>1.480701292550615</v>
      </c>
    </row>
    <row r="11" spans="1:4" s="144" customFormat="1" ht="19.5" customHeight="1">
      <c r="A11" s="81" t="s">
        <v>1150</v>
      </c>
      <c r="B11" s="81">
        <v>5465.48</v>
      </c>
      <c r="C11" s="81">
        <v>1964.86</v>
      </c>
      <c r="D11" s="153">
        <f t="shared" si="0"/>
        <v>0.35950364835293513</v>
      </c>
    </row>
    <row r="12" spans="1:4" s="144" customFormat="1" ht="19.5" customHeight="1">
      <c r="A12" s="81" t="s">
        <v>1151</v>
      </c>
      <c r="B12" s="81">
        <f>SUM(B13:B39)</f>
        <v>52606.42</v>
      </c>
      <c r="C12" s="81">
        <f>SUM(C13:C39)</f>
        <v>7814.080000000001</v>
      </c>
      <c r="D12" s="153">
        <f t="shared" si="0"/>
        <v>0.14853852438542675</v>
      </c>
    </row>
    <row r="13" spans="1:4" s="144" customFormat="1" ht="19.5" customHeight="1">
      <c r="A13" s="81" t="s">
        <v>1152</v>
      </c>
      <c r="B13" s="81">
        <v>3553.93</v>
      </c>
      <c r="C13" s="81">
        <v>2354.79</v>
      </c>
      <c r="D13" s="153">
        <f t="shared" si="0"/>
        <v>0.6625876142749013</v>
      </c>
    </row>
    <row r="14" spans="1:4" s="144" customFormat="1" ht="19.5" customHeight="1">
      <c r="A14" s="81" t="s">
        <v>1153</v>
      </c>
      <c r="B14" s="81">
        <v>420.81</v>
      </c>
      <c r="C14" s="81">
        <v>77.86</v>
      </c>
      <c r="D14" s="153">
        <f t="shared" si="0"/>
        <v>0.185024120149236</v>
      </c>
    </row>
    <row r="15" spans="1:4" s="144" customFormat="1" ht="19.5" customHeight="1">
      <c r="A15" s="81" t="s">
        <v>1154</v>
      </c>
      <c r="B15" s="81">
        <v>35.27</v>
      </c>
      <c r="C15" s="81">
        <v>3.24</v>
      </c>
      <c r="D15" s="153">
        <f t="shared" si="0"/>
        <v>0.09186277289481146</v>
      </c>
    </row>
    <row r="16" spans="1:4" s="144" customFormat="1" ht="19.5" customHeight="1">
      <c r="A16" s="81" t="s">
        <v>1155</v>
      </c>
      <c r="B16" s="81">
        <v>36.76</v>
      </c>
      <c r="C16" s="81">
        <v>5.84</v>
      </c>
      <c r="D16" s="153">
        <f t="shared" si="0"/>
        <v>0.1588683351468988</v>
      </c>
    </row>
    <row r="17" spans="1:4" s="144" customFormat="1" ht="19.5" customHeight="1">
      <c r="A17" s="81" t="s">
        <v>1156</v>
      </c>
      <c r="B17" s="81">
        <v>182.08</v>
      </c>
      <c r="C17" s="81">
        <v>71.08</v>
      </c>
      <c r="D17" s="153">
        <f t="shared" si="0"/>
        <v>0.39037785588752194</v>
      </c>
    </row>
    <row r="18" spans="1:4" s="144" customFormat="1" ht="19.5" customHeight="1">
      <c r="A18" s="81" t="s">
        <v>1157</v>
      </c>
      <c r="B18" s="81">
        <v>624.08</v>
      </c>
      <c r="C18" s="81">
        <v>119</v>
      </c>
      <c r="D18" s="153">
        <f t="shared" si="0"/>
        <v>0.19068068196385077</v>
      </c>
    </row>
    <row r="19" spans="1:4" s="144" customFormat="1" ht="19.5" customHeight="1">
      <c r="A19" s="81" t="s">
        <v>1158</v>
      </c>
      <c r="B19" s="81">
        <v>424.66</v>
      </c>
      <c r="C19" s="81">
        <v>123.07</v>
      </c>
      <c r="D19" s="153">
        <f t="shared" si="0"/>
        <v>0.2898083172420289</v>
      </c>
    </row>
    <row r="20" spans="1:4" s="144" customFormat="1" ht="19.5" customHeight="1">
      <c r="A20" s="81" t="s">
        <v>1159</v>
      </c>
      <c r="B20" s="81">
        <v>0</v>
      </c>
      <c r="C20" s="81">
        <v>0.23</v>
      </c>
      <c r="D20" s="153">
        <v>0</v>
      </c>
    </row>
    <row r="21" spans="1:4" s="144" customFormat="1" ht="19.5" customHeight="1">
      <c r="A21" s="81" t="s">
        <v>1160</v>
      </c>
      <c r="B21" s="81">
        <v>103.57</v>
      </c>
      <c r="C21" s="81">
        <v>38.82</v>
      </c>
      <c r="D21" s="153">
        <f aca="true" t="shared" si="1" ref="D21:D42">C21/B21</f>
        <v>0.37481896302017964</v>
      </c>
    </row>
    <row r="22" spans="1:4" s="144" customFormat="1" ht="19.5" customHeight="1">
      <c r="A22" s="81" t="s">
        <v>1161</v>
      </c>
      <c r="B22" s="81">
        <v>1943.36</v>
      </c>
      <c r="C22" s="81">
        <v>539.07</v>
      </c>
      <c r="D22" s="153">
        <f t="shared" si="1"/>
        <v>0.27739070475876837</v>
      </c>
    </row>
    <row r="23" spans="1:4" s="144" customFormat="1" ht="19.5" customHeight="1">
      <c r="A23" s="81" t="s">
        <v>1162</v>
      </c>
      <c r="B23" s="81">
        <v>5.37</v>
      </c>
      <c r="C23" s="81"/>
      <c r="D23" s="153">
        <f t="shared" si="1"/>
        <v>0</v>
      </c>
    </row>
    <row r="24" spans="1:4" s="144" customFormat="1" ht="19.5" customHeight="1">
      <c r="A24" s="81" t="s">
        <v>1163</v>
      </c>
      <c r="B24" s="81">
        <v>3040.32</v>
      </c>
      <c r="C24" s="81">
        <v>308.67</v>
      </c>
      <c r="D24" s="153">
        <f t="shared" si="1"/>
        <v>0.101525497316072</v>
      </c>
    </row>
    <row r="25" spans="1:4" s="144" customFormat="1" ht="19.5" customHeight="1">
      <c r="A25" s="81" t="s">
        <v>1164</v>
      </c>
      <c r="B25" s="81">
        <v>21.36</v>
      </c>
      <c r="C25" s="81">
        <v>3.06</v>
      </c>
      <c r="D25" s="153">
        <f t="shared" si="1"/>
        <v>0.14325842696629215</v>
      </c>
    </row>
    <row r="26" spans="1:4" s="144" customFormat="1" ht="19.5" customHeight="1">
      <c r="A26" s="81" t="s">
        <v>1165</v>
      </c>
      <c r="B26" s="81">
        <v>639.73</v>
      </c>
      <c r="C26" s="81">
        <v>85.32</v>
      </c>
      <c r="D26" s="153">
        <f t="shared" si="1"/>
        <v>0.1333687649477123</v>
      </c>
    </row>
    <row r="27" spans="1:4" s="144" customFormat="1" ht="19.5" customHeight="1">
      <c r="A27" s="81" t="s">
        <v>1166</v>
      </c>
      <c r="B27" s="81">
        <v>924.47</v>
      </c>
      <c r="C27" s="81">
        <v>576.32</v>
      </c>
      <c r="D27" s="153">
        <f t="shared" si="1"/>
        <v>0.6234058433480806</v>
      </c>
    </row>
    <row r="28" spans="1:4" s="144" customFormat="1" ht="19.5" customHeight="1">
      <c r="A28" s="81" t="s">
        <v>1167</v>
      </c>
      <c r="B28" s="81">
        <v>842.3</v>
      </c>
      <c r="C28" s="81">
        <v>368.3</v>
      </c>
      <c r="D28" s="153">
        <f t="shared" si="1"/>
        <v>0.4372551347500891</v>
      </c>
    </row>
    <row r="29" spans="1:4" s="144" customFormat="1" ht="19.5" customHeight="1">
      <c r="A29" s="81" t="s">
        <v>1168</v>
      </c>
      <c r="B29" s="81">
        <v>24496.54</v>
      </c>
      <c r="C29" s="81">
        <v>44.6</v>
      </c>
      <c r="D29" s="153">
        <f t="shared" si="1"/>
        <v>0.0018206652857913812</v>
      </c>
    </row>
    <row r="30" spans="1:4" s="144" customFormat="1" ht="19.5" customHeight="1">
      <c r="A30" s="81" t="s">
        <v>1169</v>
      </c>
      <c r="B30" s="81">
        <v>140.25</v>
      </c>
      <c r="C30" s="81">
        <v>9.4</v>
      </c>
      <c r="D30" s="153">
        <f t="shared" si="1"/>
        <v>0.06702317290552585</v>
      </c>
    </row>
    <row r="31" spans="1:4" s="144" customFormat="1" ht="19.5" customHeight="1">
      <c r="A31" s="81" t="s">
        <v>1170</v>
      </c>
      <c r="B31" s="81">
        <v>36.33</v>
      </c>
      <c r="C31" s="81">
        <v>2.87</v>
      </c>
      <c r="D31" s="153">
        <f t="shared" si="1"/>
        <v>0.07899807321772641</v>
      </c>
    </row>
    <row r="32" spans="1:4" s="144" customFormat="1" ht="19.5" customHeight="1">
      <c r="A32" s="81" t="s">
        <v>1171</v>
      </c>
      <c r="B32" s="81">
        <v>3896.02</v>
      </c>
      <c r="C32" s="81">
        <v>239.82</v>
      </c>
      <c r="D32" s="153">
        <f t="shared" si="1"/>
        <v>0.061555125487035484</v>
      </c>
    </row>
    <row r="33" spans="1:4" s="144" customFormat="1" ht="19.5" customHeight="1">
      <c r="A33" s="81" t="s">
        <v>1172</v>
      </c>
      <c r="B33" s="81">
        <v>2167.5</v>
      </c>
      <c r="C33" s="81">
        <v>54.02</v>
      </c>
      <c r="D33" s="153">
        <f t="shared" si="1"/>
        <v>0.024922722029988468</v>
      </c>
    </row>
    <row r="34" spans="1:4" s="144" customFormat="1" ht="19.5" customHeight="1">
      <c r="A34" s="81" t="s">
        <v>1173</v>
      </c>
      <c r="B34" s="81">
        <v>912.64</v>
      </c>
      <c r="C34" s="81">
        <v>982.8</v>
      </c>
      <c r="D34" s="153">
        <f t="shared" si="1"/>
        <v>1.0768758765778401</v>
      </c>
    </row>
    <row r="35" spans="1:4" s="144" customFormat="1" ht="19.5" customHeight="1">
      <c r="A35" s="81" t="s">
        <v>1174</v>
      </c>
      <c r="B35" s="81">
        <v>129.82</v>
      </c>
      <c r="C35" s="81">
        <v>591.26</v>
      </c>
      <c r="D35" s="153">
        <f t="shared" si="1"/>
        <v>4.5544600215683255</v>
      </c>
    </row>
    <row r="36" spans="1:4" s="144" customFormat="1" ht="19.5" customHeight="1">
      <c r="A36" s="81" t="s">
        <v>1175</v>
      </c>
      <c r="B36" s="81">
        <v>764.94</v>
      </c>
      <c r="C36" s="81">
        <v>497.44</v>
      </c>
      <c r="D36" s="153">
        <f t="shared" si="1"/>
        <v>0.6502993698852197</v>
      </c>
    </row>
    <row r="37" spans="1:4" s="144" customFormat="1" ht="19.5" customHeight="1">
      <c r="A37" s="81" t="s">
        <v>1176</v>
      </c>
      <c r="B37" s="81">
        <v>515.74</v>
      </c>
      <c r="C37" s="81">
        <v>218.17</v>
      </c>
      <c r="D37" s="153">
        <f t="shared" si="1"/>
        <v>0.4230232287586768</v>
      </c>
    </row>
    <row r="38" spans="1:4" s="144" customFormat="1" ht="19.5" customHeight="1">
      <c r="A38" s="81" t="s">
        <v>1177</v>
      </c>
      <c r="B38" s="81">
        <v>18.15</v>
      </c>
      <c r="C38" s="81">
        <v>0.42</v>
      </c>
      <c r="D38" s="153">
        <f t="shared" si="1"/>
        <v>0.023140495867768597</v>
      </c>
    </row>
    <row r="39" spans="1:4" s="144" customFormat="1" ht="19.5" customHeight="1">
      <c r="A39" s="81" t="s">
        <v>1178</v>
      </c>
      <c r="B39" s="81">
        <v>6730.42</v>
      </c>
      <c r="C39" s="81">
        <v>498.61</v>
      </c>
      <c r="D39" s="153">
        <f t="shared" si="1"/>
        <v>0.0740830438516467</v>
      </c>
    </row>
    <row r="40" spans="1:4" s="144" customFormat="1" ht="19.5" customHeight="1">
      <c r="A40" s="81" t="s">
        <v>1179</v>
      </c>
      <c r="B40" s="81">
        <f>SUM(B41:B41)</f>
        <v>171.36</v>
      </c>
      <c r="C40" s="81">
        <f>SUM(C41:C41)</f>
        <v>178.61</v>
      </c>
      <c r="D40" s="153">
        <f t="shared" si="1"/>
        <v>1.0423085901027078</v>
      </c>
    </row>
    <row r="41" spans="1:4" s="144" customFormat="1" ht="19.5" customHeight="1">
      <c r="A41" s="81" t="s">
        <v>1180</v>
      </c>
      <c r="B41" s="81">
        <v>171.36</v>
      </c>
      <c r="C41" s="81">
        <v>178.61</v>
      </c>
      <c r="D41" s="153">
        <f t="shared" si="1"/>
        <v>1.0423085901027078</v>
      </c>
    </row>
    <row r="42" s="144" customFormat="1" ht="19.5" customHeight="1">
      <c r="D42" s="154"/>
    </row>
    <row r="43" s="144" customFormat="1" ht="19.5" customHeight="1">
      <c r="D43" s="154"/>
    </row>
    <row r="44" s="144" customFormat="1" ht="19.5" customHeight="1">
      <c r="D44" s="154"/>
    </row>
    <row r="45" s="144" customFormat="1" ht="19.5" customHeight="1">
      <c r="D45" s="154"/>
    </row>
    <row r="46" s="144" customFormat="1" ht="19.5" customHeight="1">
      <c r="D46" s="154"/>
    </row>
    <row r="47" s="144" customFormat="1" ht="19.5" customHeight="1">
      <c r="D47" s="154"/>
    </row>
    <row r="48" s="144" customFormat="1" ht="19.5" customHeight="1">
      <c r="D48" s="154"/>
    </row>
    <row r="49" s="144" customFormat="1" ht="19.5" customHeight="1">
      <c r="D49" s="154"/>
    </row>
    <row r="50" s="144" customFormat="1" ht="19.5" customHeight="1">
      <c r="D50" s="154"/>
    </row>
    <row r="51" s="144" customFormat="1" ht="19.5" customHeight="1">
      <c r="D51" s="154"/>
    </row>
    <row r="52" s="78" customFormat="1" ht="19.5" customHeight="1">
      <c r="D52" s="151"/>
    </row>
    <row r="53" spans="2:4" s="78" customFormat="1" ht="19.5" customHeight="1">
      <c r="B53" s="78" t="s">
        <v>45</v>
      </c>
      <c r="D53" s="151"/>
    </row>
    <row r="54" s="78" customFormat="1" ht="19.5" customHeight="1">
      <c r="D54" s="151"/>
    </row>
    <row r="55" s="78" customFormat="1" ht="19.5" customHeight="1">
      <c r="D55" s="151"/>
    </row>
    <row r="56" s="78" customFormat="1" ht="19.5" customHeight="1">
      <c r="D56" s="151"/>
    </row>
    <row r="57" s="78" customFormat="1" ht="19.5" customHeight="1">
      <c r="D57" s="151"/>
    </row>
    <row r="58" s="78" customFormat="1" ht="19.5" customHeight="1">
      <c r="D58" s="151"/>
    </row>
    <row r="59" s="78" customFormat="1" ht="19.5" customHeight="1">
      <c r="D59" s="151"/>
    </row>
    <row r="60" s="78" customFormat="1" ht="19.5" customHeight="1">
      <c r="D60" s="151"/>
    </row>
    <row r="61" s="78" customFormat="1" ht="19.5" customHeight="1">
      <c r="D61" s="151"/>
    </row>
  </sheetData>
  <sheetProtection/>
  <mergeCells count="1">
    <mergeCell ref="A1:D1"/>
  </mergeCells>
  <printOptions horizontalCentered="1"/>
  <pageMargins left="0.71" right="0.71" top="0.75" bottom="0.75" header="0.31" footer="0.31"/>
  <pageSetup fitToHeight="200" fitToWidth="1" horizontalDpi="600" verticalDpi="600" orientation="portrait" paperSize="9" scale="93"/>
</worksheet>
</file>

<file path=xl/worksheets/sheet6.xml><?xml version="1.0" encoding="utf-8"?>
<worksheet xmlns="http://schemas.openxmlformats.org/spreadsheetml/2006/main" xmlns:r="http://schemas.openxmlformats.org/officeDocument/2006/relationships">
  <sheetPr>
    <pageSetUpPr fitToPage="1"/>
  </sheetPr>
  <dimension ref="A1:D38"/>
  <sheetViews>
    <sheetView workbookViewId="0" topLeftCell="A29">
      <selection activeCell="A47" sqref="A47"/>
    </sheetView>
  </sheetViews>
  <sheetFormatPr defaultColWidth="8.7109375" defaultRowHeight="15"/>
  <cols>
    <col min="1" max="1" width="53.421875" style="78" customWidth="1"/>
    <col min="2" max="3" width="14.7109375" style="78" bestFit="1" customWidth="1"/>
    <col min="4" max="4" width="26.421875" style="78" bestFit="1" customWidth="1"/>
    <col min="5" max="16384" width="8.7109375" style="78" customWidth="1"/>
  </cols>
  <sheetData>
    <row r="1" spans="1:4" s="143" customFormat="1" ht="30" customHeight="1">
      <c r="A1" s="145" t="s">
        <v>1181</v>
      </c>
      <c r="B1" s="145"/>
      <c r="C1" s="145"/>
      <c r="D1" s="145"/>
    </row>
    <row r="2" spans="2:4" ht="14.25">
      <c r="B2" s="146"/>
      <c r="C2" s="146"/>
      <c r="D2" s="80" t="s">
        <v>1</v>
      </c>
    </row>
    <row r="3" spans="1:4" s="85" customFormat="1" ht="19.5" customHeight="1">
      <c r="A3" s="147" t="s">
        <v>2</v>
      </c>
      <c r="B3" s="147" t="s">
        <v>3</v>
      </c>
      <c r="C3" s="147" t="s">
        <v>4</v>
      </c>
      <c r="D3" s="147" t="s">
        <v>5</v>
      </c>
    </row>
    <row r="4" spans="1:4" s="144" customFormat="1" ht="19.5" customHeight="1">
      <c r="A4" s="81" t="s">
        <v>1182</v>
      </c>
      <c r="B4" s="81">
        <f>B5+B12</f>
        <v>213286</v>
      </c>
      <c r="C4" s="81">
        <f>C5+C12</f>
        <v>227609</v>
      </c>
      <c r="D4" s="84">
        <f>(C4-B4)/B4*100</f>
        <v>6.715396228538206</v>
      </c>
    </row>
    <row r="5" spans="1:4" s="144" customFormat="1" ht="19.5" customHeight="1">
      <c r="A5" s="81" t="s">
        <v>1183</v>
      </c>
      <c r="B5" s="81">
        <v>102930</v>
      </c>
      <c r="C5" s="81">
        <v>108528</v>
      </c>
      <c r="D5" s="84">
        <f aca="true" t="shared" si="0" ref="D5:D21">(C5-B5)/B5*100</f>
        <v>5.438647624599242</v>
      </c>
    </row>
    <row r="6" spans="1:4" s="144" customFormat="1" ht="19.5" customHeight="1">
      <c r="A6" s="81" t="s">
        <v>1184</v>
      </c>
      <c r="B6" s="81">
        <v>37989</v>
      </c>
      <c r="C6" s="81">
        <v>39949</v>
      </c>
      <c r="D6" s="84">
        <f t="shared" si="0"/>
        <v>5.159388243965359</v>
      </c>
    </row>
    <row r="7" spans="1:4" s="144" customFormat="1" ht="19.5" customHeight="1">
      <c r="A7" s="81" t="s">
        <v>1185</v>
      </c>
      <c r="B7" s="81">
        <v>6615</v>
      </c>
      <c r="C7" s="81">
        <v>7115</v>
      </c>
      <c r="D7" s="84">
        <f t="shared" si="0"/>
        <v>7.558578987150416</v>
      </c>
    </row>
    <row r="8" spans="1:4" s="144" customFormat="1" ht="19.5" customHeight="1">
      <c r="A8" s="148" t="s">
        <v>1186</v>
      </c>
      <c r="B8" s="81">
        <v>4411</v>
      </c>
      <c r="C8" s="81">
        <v>4611</v>
      </c>
      <c r="D8" s="84">
        <f t="shared" si="0"/>
        <v>4.534119247336204</v>
      </c>
    </row>
    <row r="9" spans="1:4" s="144" customFormat="1" ht="19.5" customHeight="1">
      <c r="A9" s="148" t="s">
        <v>1187</v>
      </c>
      <c r="B9" s="81"/>
      <c r="C9" s="81"/>
      <c r="D9" s="84"/>
    </row>
    <row r="10" spans="1:4" s="144" customFormat="1" ht="19.5" customHeight="1">
      <c r="A10" s="149" t="s">
        <v>1188</v>
      </c>
      <c r="B10" s="81">
        <v>4536</v>
      </c>
      <c r="C10" s="81">
        <v>8199</v>
      </c>
      <c r="D10" s="84">
        <f t="shared" si="0"/>
        <v>80.75396825396825</v>
      </c>
    </row>
    <row r="11" spans="1:4" s="144" customFormat="1" ht="19.5" customHeight="1">
      <c r="A11" s="149" t="s">
        <v>1189</v>
      </c>
      <c r="B11" s="81">
        <v>3206</v>
      </c>
      <c r="C11" s="81">
        <v>2339</v>
      </c>
      <c r="D11" s="84">
        <f t="shared" si="0"/>
        <v>-27.04304429195259</v>
      </c>
    </row>
    <row r="12" spans="1:4" s="144" customFormat="1" ht="19.5" customHeight="1">
      <c r="A12" s="81" t="s">
        <v>1190</v>
      </c>
      <c r="B12" s="81">
        <v>110356</v>
      </c>
      <c r="C12" s="81">
        <v>119081</v>
      </c>
      <c r="D12" s="84">
        <f t="shared" si="0"/>
        <v>7.906230744137156</v>
      </c>
    </row>
    <row r="13" spans="1:4" s="144" customFormat="1" ht="19.5" customHeight="1">
      <c r="A13" s="150" t="s">
        <v>1191</v>
      </c>
      <c r="B13" s="97">
        <v>1022</v>
      </c>
      <c r="C13" s="97">
        <v>4298</v>
      </c>
      <c r="D13" s="84">
        <f t="shared" si="0"/>
        <v>320.54794520547944</v>
      </c>
    </row>
    <row r="14" spans="1:4" s="144" customFormat="1" ht="19.5" customHeight="1">
      <c r="A14" s="150" t="s">
        <v>1192</v>
      </c>
      <c r="B14" s="97"/>
      <c r="C14" s="97"/>
      <c r="D14" s="84"/>
    </row>
    <row r="15" spans="1:4" s="144" customFormat="1" ht="19.5" customHeight="1">
      <c r="A15" s="150" t="s">
        <v>1193</v>
      </c>
      <c r="B15" s="97">
        <v>32</v>
      </c>
      <c r="C15" s="97">
        <v>17</v>
      </c>
      <c r="D15" s="84">
        <f t="shared" si="0"/>
        <v>-46.875</v>
      </c>
    </row>
    <row r="16" spans="1:4" s="144" customFormat="1" ht="19.5" customHeight="1">
      <c r="A16" s="150" t="s">
        <v>1194</v>
      </c>
      <c r="B16" s="97">
        <v>774</v>
      </c>
      <c r="C16" s="97">
        <v>958</v>
      </c>
      <c r="D16" s="84">
        <f t="shared" si="0"/>
        <v>23.772609819121445</v>
      </c>
    </row>
    <row r="17" spans="1:4" s="144" customFormat="1" ht="19.5" customHeight="1">
      <c r="A17" s="150" t="s">
        <v>1195</v>
      </c>
      <c r="B17" s="97">
        <v>10026</v>
      </c>
      <c r="C17" s="97">
        <v>43869</v>
      </c>
      <c r="D17" s="84">
        <f t="shared" si="0"/>
        <v>337.5523638539796</v>
      </c>
    </row>
    <row r="18" spans="1:4" s="144" customFormat="1" ht="19.5" customHeight="1">
      <c r="A18" s="150" t="s">
        <v>1196</v>
      </c>
      <c r="B18" s="97">
        <v>75</v>
      </c>
      <c r="C18" s="97">
        <v>80</v>
      </c>
      <c r="D18" s="84">
        <f t="shared" si="0"/>
        <v>6.666666666666667</v>
      </c>
    </row>
    <row r="19" spans="1:4" s="144" customFormat="1" ht="19.5" customHeight="1">
      <c r="A19" s="150" t="s">
        <v>1197</v>
      </c>
      <c r="B19" s="97">
        <v>814</v>
      </c>
      <c r="C19" s="97">
        <v>815</v>
      </c>
      <c r="D19" s="84">
        <f t="shared" si="0"/>
        <v>0.12285012285012285</v>
      </c>
    </row>
    <row r="20" spans="1:4" s="144" customFormat="1" ht="19.5" customHeight="1">
      <c r="A20" s="150" t="s">
        <v>1198</v>
      </c>
      <c r="B20" s="97">
        <v>13946</v>
      </c>
      <c r="C20" s="97">
        <v>16709</v>
      </c>
      <c r="D20" s="84">
        <f t="shared" si="0"/>
        <v>19.812132511114296</v>
      </c>
    </row>
    <row r="21" spans="1:4" s="144" customFormat="1" ht="19.5" customHeight="1">
      <c r="A21" s="150" t="s">
        <v>1199</v>
      </c>
      <c r="B21" s="97">
        <v>13870</v>
      </c>
      <c r="C21" s="97">
        <v>11180</v>
      </c>
      <c r="D21" s="84">
        <f t="shared" si="0"/>
        <v>-19.3943763518385</v>
      </c>
    </row>
    <row r="22" spans="1:4" s="144" customFormat="1" ht="19.5" customHeight="1">
      <c r="A22" s="150" t="s">
        <v>1200</v>
      </c>
      <c r="B22" s="97">
        <v>3700</v>
      </c>
      <c r="C22" s="97">
        <v>3142</v>
      </c>
      <c r="D22" s="84">
        <f aca="true" t="shared" si="1" ref="D22:D38">(C22-B22)/B22*100</f>
        <v>-15.081081081081079</v>
      </c>
    </row>
    <row r="23" spans="1:4" s="144" customFormat="1" ht="19.5" customHeight="1">
      <c r="A23" s="150" t="s">
        <v>1201</v>
      </c>
      <c r="B23" s="97">
        <v>998</v>
      </c>
      <c r="C23" s="97">
        <v>998</v>
      </c>
      <c r="D23" s="84">
        <f t="shared" si="1"/>
        <v>0</v>
      </c>
    </row>
    <row r="24" spans="1:4" s="144" customFormat="1" ht="19.5" customHeight="1">
      <c r="A24" s="150" t="s">
        <v>1202</v>
      </c>
      <c r="B24" s="97">
        <v>28952</v>
      </c>
      <c r="C24" s="97">
        <v>30236</v>
      </c>
      <c r="D24" s="84">
        <f t="shared" si="1"/>
        <v>4.434926775352308</v>
      </c>
    </row>
    <row r="25" spans="1:4" s="144" customFormat="1" ht="19.5" customHeight="1">
      <c r="A25" s="150" t="s">
        <v>1203</v>
      </c>
      <c r="B25" s="97">
        <v>26947</v>
      </c>
      <c r="C25" s="97">
        <v>3803</v>
      </c>
      <c r="D25" s="84">
        <f t="shared" si="1"/>
        <v>-85.88711173785579</v>
      </c>
    </row>
    <row r="26" spans="1:4" s="144" customFormat="1" ht="19.5" customHeight="1">
      <c r="A26" s="150" t="s">
        <v>1204</v>
      </c>
      <c r="B26" s="97">
        <v>611</v>
      </c>
      <c r="C26" s="97">
        <v>610</v>
      </c>
      <c r="D26" s="84">
        <f t="shared" si="1"/>
        <v>-0.16366612111292964</v>
      </c>
    </row>
    <row r="27" spans="1:4" s="144" customFormat="1" ht="19.5" customHeight="1">
      <c r="A27" s="150" t="s">
        <v>1205</v>
      </c>
      <c r="B27" s="97">
        <v>284</v>
      </c>
      <c r="C27" s="97">
        <v>304</v>
      </c>
      <c r="D27" s="84">
        <f t="shared" si="1"/>
        <v>7.042253521126761</v>
      </c>
    </row>
    <row r="28" spans="1:4" s="144" customFormat="1" ht="19.5" customHeight="1">
      <c r="A28" s="150" t="s">
        <v>1206</v>
      </c>
      <c r="B28" s="97"/>
      <c r="C28" s="97"/>
      <c r="D28" s="84"/>
    </row>
    <row r="29" spans="1:4" s="144" customFormat="1" ht="19.5" customHeight="1">
      <c r="A29" s="150" t="s">
        <v>1207</v>
      </c>
      <c r="B29" s="97">
        <v>2086</v>
      </c>
      <c r="C29" s="97">
        <v>343</v>
      </c>
      <c r="D29" s="84">
        <f t="shared" si="1"/>
        <v>-83.55704697986577</v>
      </c>
    </row>
    <row r="30" spans="1:4" s="144" customFormat="1" ht="19.5" customHeight="1">
      <c r="A30" s="150" t="s">
        <v>1208</v>
      </c>
      <c r="B30" s="97">
        <v>6071</v>
      </c>
      <c r="C30" s="97">
        <v>1571</v>
      </c>
      <c r="D30" s="84">
        <f t="shared" si="1"/>
        <v>-74.12287926206555</v>
      </c>
    </row>
    <row r="31" spans="1:4" s="144" customFormat="1" ht="19.5" customHeight="1">
      <c r="A31" s="150" t="s">
        <v>1209</v>
      </c>
      <c r="B31" s="97">
        <v>148</v>
      </c>
      <c r="C31" s="97">
        <v>148</v>
      </c>
      <c r="D31" s="84">
        <f t="shared" si="1"/>
        <v>0</v>
      </c>
    </row>
    <row r="32" spans="1:4" s="144" customFormat="1" ht="19.5" customHeight="1">
      <c r="A32" s="81" t="s">
        <v>1210</v>
      </c>
      <c r="B32" s="81">
        <f>SUM(B33:B37)</f>
        <v>2872</v>
      </c>
      <c r="C32" s="81">
        <f>SUM(C33:C37)</f>
        <v>2872</v>
      </c>
      <c r="D32" s="84">
        <f t="shared" si="1"/>
        <v>0</v>
      </c>
    </row>
    <row r="33" spans="1:4" s="144" customFormat="1" ht="19.5" customHeight="1">
      <c r="A33" s="148" t="s">
        <v>1211</v>
      </c>
      <c r="B33" s="81">
        <v>2079</v>
      </c>
      <c r="C33" s="81">
        <v>2079</v>
      </c>
      <c r="D33" s="84">
        <f t="shared" si="1"/>
        <v>0</v>
      </c>
    </row>
    <row r="34" spans="1:4" s="144" customFormat="1" ht="19.5" customHeight="1">
      <c r="A34" s="148" t="s">
        <v>1212</v>
      </c>
      <c r="B34" s="81"/>
      <c r="D34" s="84"/>
    </row>
    <row r="35" spans="1:4" s="144" customFormat="1" ht="19.5" customHeight="1">
      <c r="A35" s="148" t="s">
        <v>1213</v>
      </c>
      <c r="B35" s="81">
        <v>793</v>
      </c>
      <c r="C35" s="81">
        <v>793</v>
      </c>
      <c r="D35" s="84">
        <f t="shared" si="1"/>
        <v>0</v>
      </c>
    </row>
    <row r="36" spans="1:4" s="144" customFormat="1" ht="19.5" customHeight="1">
      <c r="A36" s="148" t="s">
        <v>1214</v>
      </c>
      <c r="B36" s="81"/>
      <c r="C36" s="81"/>
      <c r="D36" s="84"/>
    </row>
    <row r="37" spans="1:4" s="144" customFormat="1" ht="19.5" customHeight="1">
      <c r="A37" s="148" t="s">
        <v>1215</v>
      </c>
      <c r="B37" s="81"/>
      <c r="C37" s="81"/>
      <c r="D37" s="84"/>
    </row>
    <row r="38" spans="1:4" s="144" customFormat="1" ht="19.5" customHeight="1">
      <c r="A38" s="81" t="s">
        <v>1216</v>
      </c>
      <c r="B38" s="81">
        <f>B4+B32</f>
        <v>216158</v>
      </c>
      <c r="C38" s="81">
        <f>C4+C32</f>
        <v>230481</v>
      </c>
      <c r="D38" s="84">
        <f t="shared" si="1"/>
        <v>6.626171596702413</v>
      </c>
    </row>
    <row r="39" s="144" customFormat="1" ht="19.5" customHeight="1"/>
    <row r="40" s="144" customFormat="1" ht="19.5" customHeight="1"/>
    <row r="41" s="144" customFormat="1" ht="19.5" customHeight="1"/>
    <row r="42" s="144" customFormat="1" ht="19.5" customHeight="1"/>
    <row r="43" s="144" customFormat="1" ht="19.5" customHeight="1"/>
    <row r="44" s="144" customFormat="1" ht="19.5" customHeight="1"/>
    <row r="45" s="144" customFormat="1" ht="19.5" customHeight="1"/>
    <row r="46" s="144" customFormat="1" ht="19.5" customHeight="1"/>
    <row r="47" s="144" customFormat="1" ht="19.5" customHeight="1"/>
    <row r="48" s="144" customFormat="1" ht="19.5" customHeight="1"/>
    <row r="49" s="144" customFormat="1" ht="19.5" customHeight="1"/>
    <row r="50" s="144" customFormat="1" ht="19.5" customHeight="1"/>
    <row r="51" s="144" customFormat="1" ht="19.5" customHeight="1"/>
    <row r="52" s="144" customFormat="1" ht="19.5" customHeight="1"/>
    <row r="53" s="144" customFormat="1" ht="19.5" customHeight="1"/>
    <row r="54" s="144" customFormat="1" ht="19.5" customHeight="1"/>
    <row r="55" s="144" customFormat="1" ht="19.5" customHeight="1"/>
    <row r="56" s="144" customFormat="1" ht="19.5" customHeight="1"/>
    <row r="57" s="144" customFormat="1" ht="19.5" customHeight="1"/>
    <row r="58" s="144" customFormat="1" ht="19.5" customHeight="1"/>
    <row r="59" s="144" customFormat="1" ht="19.5" customHeight="1"/>
    <row r="60" s="144" customFormat="1" ht="19.5" customHeight="1"/>
    <row r="61" s="144" customFormat="1" ht="19.5" customHeight="1"/>
    <row r="62" s="144" customFormat="1" ht="19.5" customHeight="1"/>
    <row r="63" s="144" customFormat="1" ht="19.5" customHeight="1"/>
    <row r="64" s="144" customFormat="1" ht="19.5" customHeight="1"/>
    <row r="65" s="144" customFormat="1" ht="19.5" customHeight="1"/>
    <row r="66" s="144" customFormat="1" ht="19.5" customHeight="1"/>
    <row r="67" s="144" customFormat="1" ht="19.5" customHeight="1"/>
    <row r="68" s="144" customFormat="1" ht="19.5" customHeight="1"/>
    <row r="69" s="144" customFormat="1"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sheetData>
  <sheetProtection/>
  <mergeCells count="1">
    <mergeCell ref="A1:D1"/>
  </mergeCells>
  <printOptions horizontalCentered="1"/>
  <pageMargins left="0.71" right="0.71" top="0.75" bottom="0.75" header="0.31" footer="0.31"/>
  <pageSetup fitToHeight="200" fitToWidth="1" horizontalDpi="600" verticalDpi="600" orientation="portrait" paperSize="9" scale="81"/>
</worksheet>
</file>

<file path=xl/worksheets/sheet7.xml><?xml version="1.0" encoding="utf-8"?>
<worksheet xmlns="http://schemas.openxmlformats.org/spreadsheetml/2006/main" xmlns:r="http://schemas.openxmlformats.org/officeDocument/2006/relationships">
  <sheetPr>
    <pageSetUpPr fitToPage="1"/>
  </sheetPr>
  <dimension ref="A1:B24"/>
  <sheetViews>
    <sheetView workbookViewId="0" topLeftCell="A29">
      <selection activeCell="B53" sqref="B53"/>
    </sheetView>
  </sheetViews>
  <sheetFormatPr defaultColWidth="9.00390625" defaultRowHeight="15"/>
  <cols>
    <col min="1" max="1" width="20.421875" style="0" bestFit="1" customWidth="1"/>
    <col min="2" max="2" width="58.57421875" style="0" customWidth="1"/>
  </cols>
  <sheetData>
    <row r="1" spans="1:2" s="141" customFormat="1" ht="30" customHeight="1">
      <c r="A1" s="128" t="s">
        <v>1217</v>
      </c>
      <c r="B1" s="128"/>
    </row>
    <row r="2" ht="13.5">
      <c r="B2" s="142" t="s">
        <v>47</v>
      </c>
    </row>
    <row r="3" spans="1:2" s="82" customFormat="1" ht="19.5" customHeight="1">
      <c r="A3" s="16" t="s">
        <v>1218</v>
      </c>
      <c r="B3" s="16" t="s">
        <v>1219</v>
      </c>
    </row>
    <row r="4" spans="1:2" s="47" customFormat="1" ht="19.5" customHeight="1">
      <c r="A4" s="81" t="s">
        <v>1012</v>
      </c>
      <c r="B4" s="81">
        <v>4298</v>
      </c>
    </row>
    <row r="5" spans="1:2" s="47" customFormat="1" ht="19.5" customHeight="1">
      <c r="A5" s="81" t="s">
        <v>1220</v>
      </c>
      <c r="B5" s="81"/>
    </row>
    <row r="6" spans="1:2" s="47" customFormat="1" ht="19.5" customHeight="1">
      <c r="A6" s="81" t="s">
        <v>1221</v>
      </c>
      <c r="B6" s="81">
        <v>17</v>
      </c>
    </row>
    <row r="7" spans="1:2" s="47" customFormat="1" ht="19.5" customHeight="1">
      <c r="A7" s="81" t="s">
        <v>1222</v>
      </c>
      <c r="B7" s="81">
        <v>958</v>
      </c>
    </row>
    <row r="8" spans="1:2" s="47" customFormat="1" ht="19.5" customHeight="1">
      <c r="A8" s="81" t="s">
        <v>1013</v>
      </c>
      <c r="B8" s="81">
        <v>43869</v>
      </c>
    </row>
    <row r="9" spans="1:2" s="47" customFormat="1" ht="19.5" customHeight="1">
      <c r="A9" s="81" t="s">
        <v>1223</v>
      </c>
      <c r="B9" s="81">
        <v>80</v>
      </c>
    </row>
    <row r="10" spans="1:2" s="47" customFormat="1" ht="19.5" customHeight="1">
      <c r="A10" s="81" t="s">
        <v>1014</v>
      </c>
      <c r="B10" s="81">
        <v>815</v>
      </c>
    </row>
    <row r="11" spans="1:2" s="47" customFormat="1" ht="19.5" customHeight="1">
      <c r="A11" s="81" t="s">
        <v>1224</v>
      </c>
      <c r="B11" s="81">
        <v>16709</v>
      </c>
    </row>
    <row r="12" spans="1:2" s="47" customFormat="1" ht="19.5" customHeight="1">
      <c r="A12" s="81" t="s">
        <v>1015</v>
      </c>
      <c r="B12" s="81">
        <v>11180</v>
      </c>
    </row>
    <row r="13" spans="1:2" s="47" customFormat="1" ht="19.5" customHeight="1">
      <c r="A13" s="81" t="s">
        <v>1016</v>
      </c>
      <c r="B13" s="81">
        <v>3142</v>
      </c>
    </row>
    <row r="14" spans="1:2" s="47" customFormat="1" ht="19.5" customHeight="1">
      <c r="A14" s="81" t="s">
        <v>1225</v>
      </c>
      <c r="B14" s="81">
        <v>998</v>
      </c>
    </row>
    <row r="15" spans="1:2" s="47" customFormat="1" ht="19.5" customHeight="1">
      <c r="A15" s="81" t="s">
        <v>1226</v>
      </c>
      <c r="B15" s="81">
        <v>30236</v>
      </c>
    </row>
    <row r="16" spans="1:2" s="47" customFormat="1" ht="19.5" customHeight="1">
      <c r="A16" s="81" t="s">
        <v>1017</v>
      </c>
      <c r="B16" s="81">
        <v>3803</v>
      </c>
    </row>
    <row r="17" spans="1:2" s="47" customFormat="1" ht="19.5" customHeight="1">
      <c r="A17" s="81" t="s">
        <v>1227</v>
      </c>
      <c r="B17" s="81">
        <v>610</v>
      </c>
    </row>
    <row r="18" spans="1:2" s="47" customFormat="1" ht="19.5" customHeight="1">
      <c r="A18" s="81" t="s">
        <v>1228</v>
      </c>
      <c r="B18" s="81">
        <v>304</v>
      </c>
    </row>
    <row r="19" spans="1:2" s="47" customFormat="1" ht="19.5" customHeight="1">
      <c r="A19" s="81" t="s">
        <v>1229</v>
      </c>
      <c r="B19" s="81"/>
    </row>
    <row r="20" spans="1:2" s="47" customFormat="1" ht="19.5" customHeight="1">
      <c r="A20" s="81" t="s">
        <v>1230</v>
      </c>
      <c r="B20" s="81">
        <v>343</v>
      </c>
    </row>
    <row r="21" spans="1:2" s="47" customFormat="1" ht="19.5" customHeight="1">
      <c r="A21" s="81" t="s">
        <v>1018</v>
      </c>
      <c r="B21" s="81">
        <v>1571</v>
      </c>
    </row>
    <row r="22" spans="1:2" s="47" customFormat="1" ht="19.5" customHeight="1">
      <c r="A22" s="81" t="s">
        <v>1231</v>
      </c>
      <c r="B22" s="81">
        <v>148</v>
      </c>
    </row>
    <row r="23" spans="1:2" s="47" customFormat="1" ht="19.5" customHeight="1">
      <c r="A23" s="81" t="s">
        <v>99</v>
      </c>
      <c r="B23" s="81"/>
    </row>
    <row r="24" spans="1:2" s="82" customFormat="1" ht="19.5" customHeight="1">
      <c r="A24" s="16" t="s">
        <v>1232</v>
      </c>
      <c r="B24" s="16">
        <f>SUM(B4:B23)</f>
        <v>119081</v>
      </c>
    </row>
    <row r="25" s="47" customFormat="1" ht="19.5" customHeight="1"/>
    <row r="26" s="47" customFormat="1" ht="19.5" customHeight="1"/>
    <row r="27" s="47" customFormat="1" ht="19.5" customHeight="1"/>
    <row r="28" s="47" customFormat="1" ht="19.5" customHeight="1"/>
    <row r="29" s="47" customFormat="1" ht="19.5" customHeight="1"/>
    <row r="30" s="47" customFormat="1" ht="19.5" customHeight="1"/>
    <row r="31" s="47" customFormat="1" ht="19.5" customHeight="1"/>
    <row r="32" s="47" customFormat="1" ht="19.5" customHeight="1"/>
    <row r="33" s="47" customFormat="1" ht="19.5" customHeight="1"/>
    <row r="34" s="47" customFormat="1" ht="19.5" customHeight="1"/>
    <row r="35" s="47" customFormat="1" ht="19.5" customHeight="1"/>
    <row r="36" s="47" customFormat="1" ht="19.5" customHeight="1"/>
    <row r="37" s="47" customFormat="1" ht="19.5" customHeight="1"/>
    <row r="38" s="47" customFormat="1" ht="19.5" customHeight="1"/>
    <row r="39" s="47" customFormat="1" ht="19.5" customHeight="1"/>
    <row r="40" s="47" customFormat="1" ht="19.5" customHeight="1"/>
    <row r="41" s="47" customFormat="1" ht="19.5" customHeight="1"/>
    <row r="42" s="47" customFormat="1" ht="19.5" customHeight="1"/>
    <row r="43" s="47" customFormat="1" ht="19.5" customHeight="1"/>
    <row r="44" s="47" customFormat="1" ht="19.5" customHeight="1"/>
    <row r="45" s="47" customFormat="1" ht="19.5" customHeight="1"/>
    <row r="46" s="47" customFormat="1" ht="19.5" customHeight="1"/>
    <row r="47" s="47" customFormat="1" ht="19.5" customHeight="1"/>
    <row r="48" s="47" customFormat="1" ht="19.5" customHeight="1"/>
    <row r="49" s="47" customFormat="1" ht="19.5" customHeight="1"/>
    <row r="50" s="47" customFormat="1" ht="19.5" customHeight="1"/>
    <row r="51" s="47" customFormat="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sheetData>
  <sheetProtection/>
  <mergeCells count="1">
    <mergeCell ref="A1:B1"/>
  </mergeCells>
  <printOptions horizontalCentered="1"/>
  <pageMargins left="0.71" right="0.71" top="0.55" bottom="0.75" header="0.31" footer="0.31"/>
  <pageSetup fitToHeight="200"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E11"/>
  <sheetViews>
    <sheetView workbookViewId="0" topLeftCell="A1">
      <selection activeCell="B53" sqref="B53"/>
    </sheetView>
  </sheetViews>
  <sheetFormatPr defaultColWidth="9.00390625" defaultRowHeight="15"/>
  <cols>
    <col min="1" max="1" width="37.7109375" style="127" customWidth="1"/>
    <col min="2" max="2" width="22.00390625" style="127" customWidth="1"/>
    <col min="3" max="3" width="23.421875" style="127" customWidth="1"/>
    <col min="4" max="4" width="23.8515625" style="127" customWidth="1"/>
    <col min="5" max="5" width="24.421875" style="127" customWidth="1"/>
    <col min="6" max="16384" width="9.00390625" style="127" customWidth="1"/>
  </cols>
  <sheetData>
    <row r="1" spans="1:5" s="125" customFormat="1" ht="40.5" customHeight="1">
      <c r="A1" s="128" t="s">
        <v>1233</v>
      </c>
      <c r="B1" s="128"/>
      <c r="C1" s="128"/>
      <c r="D1" s="128"/>
      <c r="E1" s="128"/>
    </row>
    <row r="2" spans="1:5" s="125" customFormat="1" ht="16.5" customHeight="1">
      <c r="A2" s="129"/>
      <c r="B2" s="129"/>
      <c r="C2" s="129"/>
      <c r="D2" s="130"/>
      <c r="E2" s="131" t="s">
        <v>47</v>
      </c>
    </row>
    <row r="3" spans="1:5" s="126" customFormat="1" ht="24.75" customHeight="1">
      <c r="A3" s="132" t="s">
        <v>2</v>
      </c>
      <c r="B3" s="132" t="s">
        <v>1234</v>
      </c>
      <c r="C3" s="132" t="s">
        <v>4</v>
      </c>
      <c r="D3" s="133" t="s">
        <v>1235</v>
      </c>
      <c r="E3" s="133"/>
    </row>
    <row r="4" spans="1:5" s="126" customFormat="1" ht="24.75" customHeight="1">
      <c r="A4" s="134"/>
      <c r="B4" s="134"/>
      <c r="C4" s="134"/>
      <c r="D4" s="133" t="s">
        <v>1236</v>
      </c>
      <c r="E4" s="133" t="s">
        <v>1237</v>
      </c>
    </row>
    <row r="5" spans="1:5" s="125" customFormat="1" ht="34.5" customHeight="1">
      <c r="A5" s="135" t="s">
        <v>1238</v>
      </c>
      <c r="B5" s="135">
        <f>B6+B7+B8</f>
        <v>2049.21</v>
      </c>
      <c r="C5" s="136" t="s">
        <v>1239</v>
      </c>
      <c r="D5" s="137"/>
      <c r="E5" s="137"/>
    </row>
    <row r="6" spans="1:5" s="125" customFormat="1" ht="34.5" customHeight="1">
      <c r="A6" s="137" t="s">
        <v>1240</v>
      </c>
      <c r="B6" s="135">
        <v>0</v>
      </c>
      <c r="C6" s="138"/>
      <c r="D6" s="137"/>
      <c r="E6" s="137"/>
    </row>
    <row r="7" spans="1:5" s="125" customFormat="1" ht="34.5" customHeight="1">
      <c r="A7" s="137" t="s">
        <v>1241</v>
      </c>
      <c r="B7" s="135">
        <v>1036.4</v>
      </c>
      <c r="C7" s="138"/>
      <c r="D7" s="137"/>
      <c r="E7" s="137"/>
    </row>
    <row r="8" spans="1:5" s="125" customFormat="1" ht="34.5" customHeight="1">
      <c r="A8" s="137" t="s">
        <v>1242</v>
      </c>
      <c r="B8" s="135">
        <v>1012.81</v>
      </c>
      <c r="C8" s="138"/>
      <c r="D8" s="137"/>
      <c r="E8" s="137"/>
    </row>
    <row r="9" spans="1:5" s="125" customFormat="1" ht="34.5" customHeight="1">
      <c r="A9" s="137" t="s">
        <v>1243</v>
      </c>
      <c r="B9" s="135">
        <v>144</v>
      </c>
      <c r="C9" s="138"/>
      <c r="D9" s="137"/>
      <c r="E9" s="137"/>
    </row>
    <row r="10" spans="1:5" s="125" customFormat="1" ht="34.5" customHeight="1">
      <c r="A10" s="137" t="s">
        <v>1244</v>
      </c>
      <c r="B10" s="135">
        <v>868.81</v>
      </c>
      <c r="C10" s="139"/>
      <c r="D10" s="137"/>
      <c r="E10" s="137"/>
    </row>
    <row r="11" spans="1:5" s="127" customFormat="1" ht="115.5" customHeight="1">
      <c r="A11" s="140" t="s">
        <v>1245</v>
      </c>
      <c r="B11" s="140"/>
      <c r="C11" s="140"/>
      <c r="D11" s="140"/>
      <c r="E11" s="140"/>
    </row>
  </sheetData>
  <sheetProtection/>
  <mergeCells count="7">
    <mergeCell ref="A1:E1"/>
    <mergeCell ref="D3:E3"/>
    <mergeCell ref="A11:E11"/>
    <mergeCell ref="A3:A4"/>
    <mergeCell ref="B3:B4"/>
    <mergeCell ref="C3:C4"/>
    <mergeCell ref="C5:C10"/>
  </mergeCells>
  <printOptions horizontalCentered="1"/>
  <pageMargins left="0.71" right="0.71" top="0.75" bottom="0.75" header="0.31" footer="0.31"/>
  <pageSetup fitToHeight="2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E11"/>
  <sheetViews>
    <sheetView workbookViewId="0" topLeftCell="A1">
      <selection activeCell="B53" sqref="B53"/>
    </sheetView>
  </sheetViews>
  <sheetFormatPr defaultColWidth="9.00390625" defaultRowHeight="15"/>
  <cols>
    <col min="1" max="1" width="59.57421875" style="118" customWidth="1"/>
    <col min="2" max="2" width="29.8515625" style="118" customWidth="1"/>
    <col min="3" max="4" width="30.28125" style="118" customWidth="1"/>
    <col min="5" max="16384" width="9.00390625" style="118" customWidth="1"/>
  </cols>
  <sheetData>
    <row r="1" spans="1:3" s="118" customFormat="1" ht="46.5" customHeight="1">
      <c r="A1" s="48" t="s">
        <v>1246</v>
      </c>
      <c r="B1" s="48"/>
      <c r="C1" s="48"/>
    </row>
    <row r="2" spans="1:3" s="118" customFormat="1" ht="14.25">
      <c r="A2" s="119" t="s">
        <v>1247</v>
      </c>
      <c r="B2" s="119"/>
      <c r="C2" s="119"/>
    </row>
    <row r="3" spans="1:3" s="118" customFormat="1" ht="25.5" customHeight="1">
      <c r="A3" s="120" t="s">
        <v>1248</v>
      </c>
      <c r="B3" s="120" t="s">
        <v>1249</v>
      </c>
      <c r="C3" s="120" t="s">
        <v>1250</v>
      </c>
    </row>
    <row r="4" spans="1:3" s="118" customFormat="1" ht="25.5" customHeight="1">
      <c r="A4" s="121" t="s">
        <v>1251</v>
      </c>
      <c r="B4" s="122">
        <v>5.69</v>
      </c>
      <c r="C4" s="122">
        <v>5.69</v>
      </c>
    </row>
    <row r="5" spans="1:3" s="118" customFormat="1" ht="25.5" customHeight="1">
      <c r="A5" s="121" t="s">
        <v>1252</v>
      </c>
      <c r="B5" s="122">
        <v>7.28</v>
      </c>
      <c r="C5" s="122">
        <v>7.28</v>
      </c>
    </row>
    <row r="6" spans="1:3" s="118" customFormat="1" ht="25.5" customHeight="1">
      <c r="A6" s="121" t="s">
        <v>1253</v>
      </c>
      <c r="B6" s="122">
        <v>1.442</v>
      </c>
      <c r="C6" s="122">
        <v>1.442</v>
      </c>
    </row>
    <row r="7" spans="1:3" s="118" customFormat="1" ht="25.5" customHeight="1">
      <c r="A7" s="121" t="s">
        <v>1254</v>
      </c>
      <c r="B7" s="122">
        <v>0</v>
      </c>
      <c r="C7" s="122">
        <v>0</v>
      </c>
    </row>
    <row r="8" spans="1:5" s="118" customFormat="1" ht="25.5" customHeight="1">
      <c r="A8" s="121" t="s">
        <v>1255</v>
      </c>
      <c r="B8" s="123"/>
      <c r="C8" s="123"/>
      <c r="D8" s="124"/>
      <c r="E8" s="124"/>
    </row>
    <row r="9" spans="1:3" s="118" customFormat="1" ht="25.5" customHeight="1">
      <c r="A9" s="121" t="s">
        <v>1256</v>
      </c>
      <c r="B9" s="122">
        <v>5.49</v>
      </c>
      <c r="C9" s="122">
        <v>5.49</v>
      </c>
    </row>
    <row r="10" spans="1:3" s="118" customFormat="1" ht="25.5" customHeight="1">
      <c r="A10" s="121" t="s">
        <v>1257</v>
      </c>
      <c r="B10" s="122" t="s">
        <v>1258</v>
      </c>
      <c r="C10" s="122" t="s">
        <v>1258</v>
      </c>
    </row>
    <row r="11" spans="1:3" s="118" customFormat="1" ht="24" customHeight="1">
      <c r="A11" s="121" t="s">
        <v>1259</v>
      </c>
      <c r="B11" s="122" t="s">
        <v>1258</v>
      </c>
      <c r="C11" s="122" t="s">
        <v>1258</v>
      </c>
    </row>
  </sheetData>
  <sheetProtection/>
  <mergeCells count="2">
    <mergeCell ref="A1:C1"/>
    <mergeCell ref="A2:C2"/>
  </mergeCells>
  <printOptions horizontalCentered="1"/>
  <pageMargins left="0.71" right="0.71" top="0.75" bottom="0.75" header="0.31" footer="0.31"/>
  <pageSetup fitToHeight="200"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杨志荣</cp:lastModifiedBy>
  <cp:lastPrinted>2017-01-25T01:49:15Z</cp:lastPrinted>
  <dcterms:created xsi:type="dcterms:W3CDTF">2016-12-07T02:04:11Z</dcterms:created>
  <dcterms:modified xsi:type="dcterms:W3CDTF">2018-02-08T01:23:23Z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2052-10.8.0.6018</vt:lpwstr>
  </property>
  <property fmtid="{D5CDD505-2E9C-101B-9397-08002B2CF9AE}" pid="4" name="KSOReadingLayo">
    <vt:bool>true</vt:bool>
  </property>
</Properties>
</file>