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<sst xmlns="http://schemas.openxmlformats.org/spreadsheetml/2006/main" count="637" uniqueCount="295">
  <si>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</si>
  <si>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</si>
  <si>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</si>
  <si>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</si>
  <si>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</si>
  <si>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</si>
  <si>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</si>
  <si>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</si>
  <si>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</si>
  <si>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</si>
  <si>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</si>
  <si>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</si>
  <si>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</si>
  <si>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</si>
  <si>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</si>
  <si>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</si>
  <si>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</si>
  <si>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</si>
  <si>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</si>
  <si>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</si>
  <si>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</si>
  <si>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</si>
  <si>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</si>
  <si>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</si>
  <si>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</si>
  <si>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</si>
  <si>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</si>
  <si>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</si>
  <si>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</si>
  <si>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</si>
  <si>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</si>
  <si>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</si>
  <si>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</si>
  <si>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</si>
  <si>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</si>
  <si>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</si>
  <si>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</si>
  <si>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</si>
  <si>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</si>
  <si>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</si>
  <si>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</si>
  <si>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</si>
  <si>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</si>
  <si>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</si>
  <si>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</si>
  <si>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</si>
  <si>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</si>
  <si>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</si>
  <si>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</si>
  <si>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</si>
  <si>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</si>
  <si>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</si>
  <si>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</si>
  <si>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</si>
  <si>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</si>
  <si>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</si>
  <si>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</si>
  <si>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</si>
  <si>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</si>
  <si>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</si>
  <si>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</si>
  <si>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</si>
  <si>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</si>
  <si>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</si>
  <si>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</si>
  <si>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</si>
  <si>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</si>
  <si>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</si>
  <si>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</si>
  <si>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</si>
  <si>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</si>
  <si>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</si>
  <si>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</si>
  <si>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</si>
  <si>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</si>
  <si>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</si>
  <si>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</si>
  <si>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</si>
  <si>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</si>
  <si>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</si>
  <si>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</si>
  <si>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</si>
  <si>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</si>
  <si>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</si>
  <si>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</si>
  <si>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</si>
  <si>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</si>
  <si>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</si>
  <si>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</si>
  <si>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</si>
  <si>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</si>
  <si>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</si>
  <si>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</si>
  <si>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</si>
  <si>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</si>
  <si>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</si>
  <si>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</si>
  <si>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</si>
  <si>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</si>
  <si>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</si>
  <si>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</si>
  <si>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</si>
  <si>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</si>
  <si>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</si>
  <si>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</si>
  <si>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</si>
  <si>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</si>
  <si>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</si>
  <si>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</si>
  <si>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</si>
  <si>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</si>
  <si>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</si>
  <si>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</si>
  <si>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</si>
  <si>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</si>
  <si>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</si>
  <si>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</si>
  <si>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</si>
  <si>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</si>
  <si>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</si>
  <si>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</si>
  <si>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</si>
  <si>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</si>
  <si>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</si>
  <si>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</si>
  <si>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</si>
  <si>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</si>
  <si>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</si>
  <si>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</si>
  <si>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</si>
  <si>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</si>
  <si>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</si>
  <si>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</si>
  <si>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</si>
  <si>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</si>
  <si>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</si>
  <si>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</si>
  <si>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</si>
  <si>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</si>
  <si>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</si>
  <si>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</si>
  <si>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</si>
  <si>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</si>
  <si>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</si>
  <si>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</si>
  <si>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</si>
  <si>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</si>
  <si>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</si>
  <si>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</si>
  <si>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</si>
  <si>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</si>
  <si>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</si>
  <si>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</si>
  <si>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</si>
  <si>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</si>
  <si>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</si>
  <si>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</si>
  <si>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</si>
  <si>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</si>
  <si>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</si>
  <si>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</si>
  <si>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</si>
  <si>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</si>
  <si>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</si>
  <si>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</si>
  <si>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</si>
  <si>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</si>
  <si>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</si>
  <si>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</si>
  <si>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</si>
  <si>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</si>
  <si>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</si>
  <si>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</si>
  <si>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</si>
  <si>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</si>
  <si>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</si>
  <si>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</si>
  <si>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</si>
  <si>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</si>
  <si>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</si>
  <si>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</si>
  <si>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</si>
  <si>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</si>
  <si>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</si>
  <si>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</si>
  <si>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</si>
  <si>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</si>
  <si>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</si>
  <si>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</si>
  <si>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</si>
  <si>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</si>
  <si>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</si>
  <si>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</si>
  <si>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</si>
  <si>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</si>
  <si>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</si>
  <si>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</si>
  <si>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</si>
  <si>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</si>
  <si>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</si>
  <si>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</si>
  <si>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</si>
  <si>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</si>
  <si>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</si>
  <si>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</si>
  <si>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</si>
  <si>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</si>
  <si>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</si>
  <si>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</si>
  <si>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</si>
  <si>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</si>
  <si>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</si>
  <si>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</si>
  <si>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</si>
  <si>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</si>
  <si>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社会保障缴费</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</si>
  <si>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</si>
  <si>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</si>
  <si>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</si>
  <si>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</si>
  <si>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</si>
  <si>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</si>
  <si>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</si>
  <si>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</si>
  <si>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</si>
  <si>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</si>
  <si>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</si>
  <si>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</si>
  <si>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</si>
  <si>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</si>
  <si>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</si>
  <si>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</si>
  <si>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</si>
  <si>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</si>
  <si>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</si>
  <si>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</si>
  <si>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</si>
  <si>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</si>
  <si>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</si>
  <si>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</si>
  <si>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</si>
  <si>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</si>
  <si>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</si>
  <si>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</si>
  <si>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</si>
  <si>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</si>
  <si>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</si>
  <si>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</si>
  <si>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</si>
  <si>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</si>
  <si>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</si>
  <si>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</si>
  <si>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</si>
  <si>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</si>
  <si>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</si>
  <si>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30305</t>
  </si>
  <si>
    <t>生活补助</t>
  </si>
  <si>
    <t>30309</t>
  </si>
  <si>
    <t>奖励金</t>
  </si>
  <si>
    <t>30311</t>
  </si>
  <si>
    <t>30313</t>
  </si>
  <si>
    <t>31003</t>
  </si>
  <si>
    <t>专用设备购置</t>
  </si>
  <si>
    <t>其他工资福利支出</t>
  </si>
  <si>
    <t>30107</t>
  </si>
  <si>
    <t>绩效工资</t>
  </si>
  <si>
    <t>30399</t>
  </si>
  <si>
    <t>其他对个人和家庭的补助支出</t>
  </si>
  <si>
    <t>编制单位：景东县统计局</t>
  </si>
  <si>
    <t>行政运行</t>
  </si>
  <si>
    <t>统计管理</t>
  </si>
  <si>
    <t>专项普查活动</t>
  </si>
  <si>
    <t>其他一般公共服务支出</t>
  </si>
  <si>
    <t>培训支出</t>
  </si>
  <si>
    <t>归口管理的行政单位离退休</t>
  </si>
  <si>
    <t>其他就业补助支出</t>
  </si>
  <si>
    <t>行政单位医疗</t>
  </si>
  <si>
    <t>2010501</t>
  </si>
  <si>
    <t>2010506</t>
  </si>
  <si>
    <t>2010507</t>
  </si>
  <si>
    <t>2019999</t>
  </si>
  <si>
    <t>2050803</t>
  </si>
  <si>
    <t>2080501</t>
  </si>
  <si>
    <t>2080799</t>
  </si>
  <si>
    <t>2100501</t>
  </si>
  <si>
    <t>2210201</t>
  </si>
  <si>
    <t>30218</t>
  </si>
  <si>
    <t>专用材料费</t>
  </si>
  <si>
    <t>31007</t>
  </si>
  <si>
    <t>信息网络及软件购置更新</t>
  </si>
  <si>
    <t>编制单位：景东县统计局</t>
  </si>
  <si>
    <t>景东县统计局</t>
  </si>
  <si>
    <t>景东县统计局</t>
  </si>
  <si>
    <t>编制单位：景东县统计局</t>
  </si>
  <si>
    <t>编制单位：景东县统计局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</si>
</sst>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6">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0" fontId="28" fillId="0" borderId="10" xfId="0" applyFont="1" applyBorder="1" applyAlignment="1">
      <alignment horizontal="left" vertical="center" indent="1"/>
    </xf>
    <xf numFmtId="49" fontId="0" fillId="25" borderId="14" xfId="0" applyNumberFormat="1" applyFill="1" applyBorder="1" applyAlignment="1">
      <alignment horizontal="left"/>
    </xf>
    <xf numFmtId="49" fontId="0" fillId="25" borderId="14" xfId="0" applyNumberFormat="1" applyFill="1" applyBorder="1" applyAlignment="1">
      <alignment horizontal="left" indent="1"/>
    </xf>
    <xf numFmtId="204" fontId="28" fillId="0" borderId="10" xfId="0" applyNumberFormat="1" applyFont="1" applyBorder="1" applyAlignment="1">
      <alignment horizontal="right" vertical="center"/>
    </xf>
    <xf numFmtId="204" fontId="32" fillId="0" borderId="13" xfId="0" applyNumberFormat="1" applyFont="1" applyBorder="1" applyAlignment="1">
      <alignment horizontal="right" vertical="center"/>
    </xf>
    <xf numFmtId="204" fontId="32" fillId="0" borderId="0" xfId="0" applyNumberFormat="1" applyFont="1" applyBorder="1" applyAlignment="1">
      <alignment horizontal="right" vertical="center"/>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0" fontId="28" fillId="0" borderId="15"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32" fillId="0" borderId="16" xfId="0" applyNumberFormat="1" applyFont="1" applyBorder="1" applyAlignment="1">
      <alignment horizontal="center" vertical="center" shrinkToFit="1"/>
    </xf>
    <xf numFmtId="0" fontId="32" fillId="0" borderId="17"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3" xfId="0" applyFont="1" applyBorder="1" applyAlignment="1">
      <alignment horizontal="center" vertical="center" shrinkToFit="1"/>
    </xf>
    <xf numFmtId="0" fontId="28"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28" fillId="0" borderId="15" xfId="0" applyFont="1" applyBorder="1" applyAlignment="1">
      <alignment horizontal="left" vertical="center" wrapText="1"/>
    </xf>
    <xf numFmtId="0" fontId="29" fillId="0" borderId="15"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32" fillId="0" borderId="15" xfId="0" applyFont="1" applyBorder="1" applyAlignment="1">
      <alignment horizontal="center" vertical="center" shrinkToFit="1"/>
    </xf>
    <xf numFmtId="0" fontId="32" fillId="0" borderId="21" xfId="0" applyFont="1" applyBorder="1" applyAlignment="1">
      <alignment horizontal="center" vertical="center" shrinkToFit="1"/>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0"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24" borderId="22"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0" fillId="0" borderId="15" xfId="0" applyFont="1" applyBorder="1" applyAlignment="1">
      <alignment horizontal="left" vertical="center"/>
    </xf>
    <xf numFmtId="0" fontId="24" fillId="0" borderId="15"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28" fillId="0" borderId="0" xfId="40" applyFont="1" applyFill="1" applyAlignment="1">
      <alignment vertical="center"/>
      <protection/>
    </xf>
    <xf numFmtId="205" fontId="32" fillId="0" borderId="13" xfId="0" applyNumberFormat="1" applyFont="1" applyBorder="1" applyAlignment="1">
      <alignment horizontal="right" vertical="center"/>
    </xf>
    <xf numFmtId="0" fontId="28" fillId="0" borderId="22" xfId="0" applyFont="1" applyBorder="1" applyAlignment="1">
      <alignment horizontal="left" vertical="center"/>
    </xf>
    <xf numFmtId="49" fontId="0" fillId="25" borderId="16" xfId="0" applyNumberFormat="1" applyFill="1" applyBorder="1" applyAlignment="1">
      <alignment horizontal="left"/>
    </xf>
    <xf numFmtId="205" fontId="32" fillId="0" borderId="10" xfId="0" applyNumberFormat="1" applyFont="1" applyBorder="1" applyAlignment="1">
      <alignment horizontal="right" vertical="center"/>
    </xf>
    <xf numFmtId="49" fontId="0" fillId="25" borderId="10" xfId="0" applyNumberFormat="1" applyFill="1" applyBorder="1" applyAlignment="1">
      <alignment horizontal="left" indent="1"/>
    </xf>
    <xf numFmtId="204" fontId="32" fillId="0" borderId="10" xfId="0" applyNumberFormat="1" applyFont="1" applyBorder="1" applyAlignment="1">
      <alignment horizontal="right" vertical="center"/>
    </xf>
    <xf numFmtId="0" fontId="28" fillId="0" borderId="10" xfId="0" applyFont="1" applyBorder="1" applyAlignment="1">
      <alignment horizontal="left"/>
    </xf>
    <xf numFmtId="0" fontId="4" fillId="25" borderId="0" xfId="0" applyFont="1" applyFill="1" applyBorder="1" applyAlignment="1">
      <alignment horizontal="left" vertical="center"/>
    </xf>
    <xf numFmtId="0" fontId="28" fillId="0" borderId="0" xfId="0" applyFont="1" applyAlignment="1">
      <alignment/>
    </xf>
    <xf numFmtId="0" fontId="4" fillId="0" borderId="12" xfId="0" applyNumberFormat="1" applyFont="1" applyFill="1" applyBorder="1" applyAlignment="1" applyProtection="1">
      <alignment vertical="center" wrapText="1"/>
      <protection/>
    </xf>
    <xf numFmtId="0" fontId="4" fillId="0" borderId="0" xfId="0" applyFont="1" applyAlignment="1">
      <alignment vertical="center"/>
    </xf>
    <xf numFmtId="0" fontId="4" fillId="0" borderId="12" xfId="0" applyFont="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tabSelected="1" zoomScalePageLayoutView="0" workbookViewId="0" topLeftCell="A1">
      <pane xSplit="2" ySplit="8" topLeftCell="C21" activePane="bottomRight" state="frozen"/>
      <selection pane="topLeft" activeCell="A1" sqref="A1"/>
      <selection pane="topRight" activeCell="C1" sqref="C1"/>
      <selection pane="bottomLeft" activeCell="A9" sqref="A9"/>
      <selection pane="bottomRight" activeCell="F33" sqref="F33"/>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2" t="s">
        <v>204</v>
      </c>
      <c r="B1" s="2"/>
      <c r="E1" s="2"/>
    </row>
    <row r="2" spans="1:6" ht="22.5" customHeight="1">
      <c r="A2" s="91" t="s">
        <v>175</v>
      </c>
      <c r="B2" s="92"/>
      <c r="C2" s="92"/>
      <c r="D2" s="92"/>
      <c r="E2" s="92"/>
      <c r="F2" s="92"/>
    </row>
    <row r="3" spans="1:6" ht="18" customHeight="1">
      <c r="A3" s="41"/>
      <c r="B3" s="41"/>
      <c r="C3" s="41"/>
      <c r="D3" s="41"/>
      <c r="E3" s="95" t="s">
        <v>68</v>
      </c>
      <c r="F3" s="95"/>
    </row>
    <row r="4" spans="1:6" ht="21" customHeight="1">
      <c r="A4" s="163" t="s">
        <v>268</v>
      </c>
      <c r="B4" s="42"/>
      <c r="C4" s="42"/>
      <c r="D4" s="42"/>
      <c r="E4" s="96" t="s">
        <v>104</v>
      </c>
      <c r="F4" s="96"/>
    </row>
    <row r="5" spans="1:6" ht="21" customHeight="1">
      <c r="A5" s="93" t="s">
        <v>1</v>
      </c>
      <c r="B5" s="93"/>
      <c r="C5" s="94"/>
      <c r="D5" s="93" t="s">
        <v>2</v>
      </c>
      <c r="E5" s="93"/>
      <c r="F5" s="93"/>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164">
        <v>180.88</v>
      </c>
      <c r="D8" s="47" t="s">
        <v>15</v>
      </c>
      <c r="E8" s="43">
        <v>28</v>
      </c>
      <c r="F8" s="164">
        <v>140.25</v>
      </c>
    </row>
    <row r="9" spans="1:6" ht="21" customHeight="1">
      <c r="A9" s="45" t="s">
        <v>82</v>
      </c>
      <c r="B9" s="44">
        <v>2</v>
      </c>
      <c r="C9" s="74"/>
      <c r="D9" s="48" t="s">
        <v>16</v>
      </c>
      <c r="E9" s="44">
        <v>29</v>
      </c>
      <c r="F9" s="164">
        <v>0</v>
      </c>
    </row>
    <row r="10" spans="1:6" ht="21" customHeight="1">
      <c r="A10" s="45" t="s">
        <v>18</v>
      </c>
      <c r="B10" s="43">
        <v>3</v>
      </c>
      <c r="C10" s="45"/>
      <c r="D10" s="48" t="s">
        <v>17</v>
      </c>
      <c r="E10" s="43">
        <v>30</v>
      </c>
      <c r="F10" s="164">
        <v>0</v>
      </c>
    </row>
    <row r="11" spans="1:6" ht="21" customHeight="1">
      <c r="A11" s="45" t="s">
        <v>20</v>
      </c>
      <c r="B11" s="44">
        <v>4</v>
      </c>
      <c r="C11" s="45"/>
      <c r="D11" s="48" t="s">
        <v>19</v>
      </c>
      <c r="E11" s="44">
        <v>31</v>
      </c>
      <c r="F11" s="164">
        <v>0</v>
      </c>
    </row>
    <row r="12" spans="1:6" ht="21" customHeight="1">
      <c r="A12" s="45" t="s">
        <v>22</v>
      </c>
      <c r="B12" s="43">
        <v>5</v>
      </c>
      <c r="C12" s="45"/>
      <c r="D12" s="48" t="s">
        <v>21</v>
      </c>
      <c r="E12" s="43">
        <v>32</v>
      </c>
      <c r="F12" s="164">
        <v>1</v>
      </c>
    </row>
    <row r="13" spans="1:6" ht="21" customHeight="1">
      <c r="A13" s="45" t="s">
        <v>24</v>
      </c>
      <c r="B13" s="44">
        <v>6</v>
      </c>
      <c r="C13" s="45"/>
      <c r="D13" s="48" t="s">
        <v>23</v>
      </c>
      <c r="E13" s="44">
        <v>33</v>
      </c>
      <c r="F13" s="164">
        <v>0</v>
      </c>
    </row>
    <row r="14" spans="1:6" ht="21" customHeight="1">
      <c r="A14" s="45" t="s">
        <v>26</v>
      </c>
      <c r="B14" s="43">
        <v>7</v>
      </c>
      <c r="C14" s="45"/>
      <c r="D14" s="45" t="s">
        <v>25</v>
      </c>
      <c r="E14" s="43">
        <v>34</v>
      </c>
      <c r="F14" s="164">
        <v>0</v>
      </c>
    </row>
    <row r="15" spans="1:6" ht="21" customHeight="1">
      <c r="A15" s="42"/>
      <c r="B15" s="44">
        <v>8</v>
      </c>
      <c r="C15" s="45"/>
      <c r="D15" s="45" t="s">
        <v>27</v>
      </c>
      <c r="E15" s="44">
        <v>35</v>
      </c>
      <c r="F15" s="164">
        <v>19.57</v>
      </c>
    </row>
    <row r="16" spans="1:6" ht="21" customHeight="1">
      <c r="A16" s="45"/>
      <c r="B16" s="43">
        <v>9</v>
      </c>
      <c r="C16" s="45"/>
      <c r="D16" s="45" t="s">
        <v>28</v>
      </c>
      <c r="E16" s="43">
        <v>36</v>
      </c>
      <c r="F16" s="164">
        <v>6.33</v>
      </c>
    </row>
    <row r="17" spans="1:6" ht="21" customHeight="1">
      <c r="A17" s="45"/>
      <c r="B17" s="44">
        <v>10</v>
      </c>
      <c r="C17" s="45"/>
      <c r="D17" s="45" t="s">
        <v>29</v>
      </c>
      <c r="E17" s="44">
        <v>37</v>
      </c>
      <c r="F17" s="164">
        <v>0</v>
      </c>
    </row>
    <row r="18" spans="1:6" ht="21" customHeight="1">
      <c r="A18" s="45"/>
      <c r="B18" s="43">
        <v>11</v>
      </c>
      <c r="C18" s="45"/>
      <c r="D18" s="45" t="s">
        <v>30</v>
      </c>
      <c r="E18" s="43">
        <v>38</v>
      </c>
      <c r="F18" s="164">
        <v>0</v>
      </c>
    </row>
    <row r="19" spans="1:6" ht="21" customHeight="1">
      <c r="A19" s="45"/>
      <c r="B19" s="44">
        <v>12</v>
      </c>
      <c r="C19" s="45"/>
      <c r="D19" s="45" t="s">
        <v>31</v>
      </c>
      <c r="E19" s="44">
        <v>39</v>
      </c>
      <c r="F19" s="164">
        <v>0</v>
      </c>
    </row>
    <row r="20" spans="1:6" ht="21" customHeight="1">
      <c r="A20" s="45"/>
      <c r="B20" s="43">
        <v>13</v>
      </c>
      <c r="C20" s="45"/>
      <c r="D20" s="45" t="s">
        <v>32</v>
      </c>
      <c r="E20" s="43">
        <v>40</v>
      </c>
      <c r="F20" s="164">
        <v>0</v>
      </c>
    </row>
    <row r="21" spans="1:6" ht="21" customHeight="1">
      <c r="A21" s="49"/>
      <c r="B21" s="44">
        <v>14</v>
      </c>
      <c r="C21" s="45"/>
      <c r="D21" s="45" t="s">
        <v>33</v>
      </c>
      <c r="E21" s="44">
        <v>41</v>
      </c>
      <c r="F21" s="164">
        <v>0</v>
      </c>
    </row>
    <row r="22" spans="1:6" ht="21" customHeight="1">
      <c r="A22" s="50"/>
      <c r="B22" s="43">
        <v>15</v>
      </c>
      <c r="C22" s="46"/>
      <c r="D22" s="45" t="s">
        <v>34</v>
      </c>
      <c r="E22" s="43">
        <v>42</v>
      </c>
      <c r="F22" s="164">
        <v>0</v>
      </c>
    </row>
    <row r="23" spans="1:6" ht="21" customHeight="1">
      <c r="A23" s="49"/>
      <c r="B23" s="44">
        <v>16</v>
      </c>
      <c r="C23" s="45"/>
      <c r="D23" s="45" t="s">
        <v>35</v>
      </c>
      <c r="E23" s="44">
        <v>43</v>
      </c>
      <c r="F23" s="164">
        <v>0</v>
      </c>
    </row>
    <row r="24" spans="1:6" ht="21" customHeight="1">
      <c r="A24" s="49"/>
      <c r="B24" s="44">
        <v>17</v>
      </c>
      <c r="C24" s="45"/>
      <c r="D24" s="45" t="s">
        <v>36</v>
      </c>
      <c r="E24" s="43">
        <v>44</v>
      </c>
      <c r="F24" s="164"/>
    </row>
    <row r="25" spans="1:6" ht="21" customHeight="1">
      <c r="A25" s="45"/>
      <c r="B25" s="43">
        <v>18</v>
      </c>
      <c r="C25" s="5"/>
      <c r="D25" s="45" t="s">
        <v>37</v>
      </c>
      <c r="E25" s="44">
        <v>45</v>
      </c>
      <c r="F25" s="164">
        <v>0</v>
      </c>
    </row>
    <row r="26" spans="1:6" ht="21" customHeight="1">
      <c r="A26" s="45"/>
      <c r="B26" s="44">
        <v>19</v>
      </c>
      <c r="C26" s="45"/>
      <c r="D26" s="45" t="s">
        <v>38</v>
      </c>
      <c r="E26" s="43">
        <v>46</v>
      </c>
      <c r="F26" s="164">
        <v>0</v>
      </c>
    </row>
    <row r="27" spans="1:6" ht="21" customHeight="1">
      <c r="A27" s="45"/>
      <c r="B27" s="43">
        <v>20</v>
      </c>
      <c r="C27" s="45"/>
      <c r="D27" s="45" t="s">
        <v>39</v>
      </c>
      <c r="E27" s="44">
        <v>47</v>
      </c>
      <c r="F27" s="164">
        <v>8.33</v>
      </c>
    </row>
    <row r="28" spans="1:6" ht="21" customHeight="1">
      <c r="A28" s="45"/>
      <c r="B28" s="44">
        <v>21</v>
      </c>
      <c r="C28" s="45"/>
      <c r="D28" s="45" t="s">
        <v>40</v>
      </c>
      <c r="E28" s="43">
        <v>48</v>
      </c>
      <c r="F28" s="74"/>
    </row>
    <row r="29" spans="1:6" ht="21" customHeight="1">
      <c r="A29" s="45"/>
      <c r="B29" s="43">
        <v>22</v>
      </c>
      <c r="C29" s="45"/>
      <c r="D29" s="45" t="s">
        <v>41</v>
      </c>
      <c r="E29" s="44">
        <v>49</v>
      </c>
      <c r="F29" s="74">
        <v>0</v>
      </c>
    </row>
    <row r="30" spans="1:6" ht="21" customHeight="1">
      <c r="A30" s="45"/>
      <c r="B30" s="44">
        <v>23</v>
      </c>
      <c r="C30" s="45"/>
      <c r="D30" s="45" t="s">
        <v>42</v>
      </c>
      <c r="E30" s="43">
        <v>50</v>
      </c>
      <c r="F30" s="74">
        <v>0</v>
      </c>
    </row>
    <row r="31" spans="1:6" ht="21" customHeight="1">
      <c r="A31" s="4" t="s">
        <v>11</v>
      </c>
      <c r="B31" s="43">
        <v>24</v>
      </c>
      <c r="C31" s="45">
        <f>SUM(C8,C10:C14)</f>
        <v>180.88</v>
      </c>
      <c r="D31" s="4" t="s">
        <v>12</v>
      </c>
      <c r="E31" s="44">
        <v>51</v>
      </c>
      <c r="F31" s="45">
        <f>SUM(F8:F30)</f>
        <v>175.48000000000002</v>
      </c>
    </row>
    <row r="32" spans="1:6" ht="21" customHeight="1">
      <c r="A32" s="45" t="s">
        <v>13</v>
      </c>
      <c r="B32" s="44">
        <v>25</v>
      </c>
      <c r="C32" s="45"/>
      <c r="D32" s="45" t="s">
        <v>43</v>
      </c>
      <c r="E32" s="43">
        <v>52</v>
      </c>
      <c r="F32" s="74">
        <v>0</v>
      </c>
    </row>
    <row r="33" spans="1:6" ht="21" customHeight="1">
      <c r="A33" s="45" t="s">
        <v>14</v>
      </c>
      <c r="B33" s="43">
        <v>26</v>
      </c>
      <c r="C33" s="45"/>
      <c r="D33" s="45" t="s">
        <v>44</v>
      </c>
      <c r="E33" s="44">
        <v>53</v>
      </c>
      <c r="F33" s="164">
        <v>5.4</v>
      </c>
    </row>
    <row r="34" spans="1:8" ht="21" customHeight="1">
      <c r="A34" s="4" t="s">
        <v>0</v>
      </c>
      <c r="B34" s="44">
        <v>27</v>
      </c>
      <c r="C34" s="45">
        <f>SUM(C31,C32:C33)</f>
        <v>180.88</v>
      </c>
      <c r="D34" s="4" t="s">
        <v>0</v>
      </c>
      <c r="E34" s="43">
        <v>54</v>
      </c>
      <c r="F34" s="45">
        <f>SUM(F31,F32:F33)</f>
        <v>180.88000000000002</v>
      </c>
      <c r="H34" s="1">
        <f>IF(AND(C34&lt;&gt;F34),"不正确","")</f>
      </c>
    </row>
    <row r="35" spans="1:6" ht="26.25" customHeight="1">
      <c r="A35" s="90" t="s">
        <v>158</v>
      </c>
      <c r="B35" s="90"/>
      <c r="C35" s="90"/>
      <c r="D35" s="90"/>
      <c r="E35" s="90"/>
      <c r="F35" s="90"/>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97" t="s">
        <v>205</v>
      </c>
      <c r="B1" s="98"/>
      <c r="C1" s="98"/>
    </row>
    <row r="2" spans="1:11" ht="29.25" customHeight="1">
      <c r="A2" s="104" t="s">
        <v>176</v>
      </c>
      <c r="B2" s="105"/>
      <c r="C2" s="105"/>
      <c r="D2" s="105"/>
      <c r="E2" s="105"/>
      <c r="F2" s="105"/>
      <c r="G2" s="105"/>
      <c r="H2" s="105"/>
      <c r="I2" s="105"/>
      <c r="J2" s="105"/>
      <c r="K2" s="105"/>
    </row>
    <row r="3" spans="1:11" ht="18" customHeight="1">
      <c r="A3" s="27"/>
      <c r="B3" s="27"/>
      <c r="C3" s="27"/>
      <c r="D3" s="27"/>
      <c r="E3" s="27"/>
      <c r="F3" s="27"/>
      <c r="G3" s="27"/>
      <c r="H3" s="27"/>
      <c r="I3" s="27"/>
      <c r="J3" s="27"/>
      <c r="K3" s="28" t="s">
        <v>95</v>
      </c>
    </row>
    <row r="4" spans="1:11" ht="18" customHeight="1">
      <c r="A4" s="175" t="s">
        <v>294</v>
      </c>
      <c r="B4" s="106"/>
      <c r="C4" s="106"/>
      <c r="D4" s="106"/>
      <c r="E4" s="27">
        <f>IF(AND(E8&lt;&gt;'附表1收入支出决算总表'!C31),"不正确","")</f>
      </c>
      <c r="F4" s="27"/>
      <c r="G4" s="27"/>
      <c r="H4" s="29"/>
      <c r="I4" s="27"/>
      <c r="J4" s="27"/>
      <c r="K4" s="60" t="s">
        <v>181</v>
      </c>
    </row>
    <row r="5" spans="1:11" ht="24" customHeight="1">
      <c r="A5" s="103" t="s">
        <v>3</v>
      </c>
      <c r="B5" s="103" t="s">
        <v>46</v>
      </c>
      <c r="C5" s="103" t="s">
        <v>46</v>
      </c>
      <c r="D5" s="103" t="s">
        <v>46</v>
      </c>
      <c r="E5" s="102" t="s">
        <v>69</v>
      </c>
      <c r="F5" s="102" t="s">
        <v>70</v>
      </c>
      <c r="G5" s="102" t="s">
        <v>71</v>
      </c>
      <c r="H5" s="107" t="s">
        <v>72</v>
      </c>
      <c r="I5" s="102" t="s">
        <v>73</v>
      </c>
      <c r="J5" s="102" t="s">
        <v>74</v>
      </c>
      <c r="K5" s="107" t="s">
        <v>75</v>
      </c>
    </row>
    <row r="6" spans="1:11" ht="47.25" customHeight="1">
      <c r="A6" s="102" t="s">
        <v>51</v>
      </c>
      <c r="B6" s="102" t="s">
        <v>46</v>
      </c>
      <c r="C6" s="102" t="s">
        <v>46</v>
      </c>
      <c r="D6" s="21" t="s">
        <v>76</v>
      </c>
      <c r="E6" s="102" t="s">
        <v>46</v>
      </c>
      <c r="F6" s="102" t="s">
        <v>46</v>
      </c>
      <c r="G6" s="102" t="s">
        <v>46</v>
      </c>
      <c r="H6" s="108"/>
      <c r="I6" s="102" t="s">
        <v>46</v>
      </c>
      <c r="J6" s="102" t="s">
        <v>46</v>
      </c>
      <c r="K6" s="108"/>
    </row>
    <row r="7" spans="1:11" ht="18" customHeight="1">
      <c r="A7" s="103" t="s">
        <v>8</v>
      </c>
      <c r="B7" s="103" t="s">
        <v>9</v>
      </c>
      <c r="C7" s="103" t="s">
        <v>10</v>
      </c>
      <c r="D7" s="22" t="s">
        <v>57</v>
      </c>
      <c r="E7" s="23" t="s">
        <v>58</v>
      </c>
      <c r="F7" s="23" t="s">
        <v>59</v>
      </c>
      <c r="G7" s="23" t="s">
        <v>60</v>
      </c>
      <c r="H7" s="23" t="s">
        <v>61</v>
      </c>
      <c r="I7" s="23" t="s">
        <v>63</v>
      </c>
      <c r="J7" s="23" t="s">
        <v>64</v>
      </c>
      <c r="K7" s="23" t="s">
        <v>65</v>
      </c>
    </row>
    <row r="8" spans="1:11" ht="18" customHeight="1">
      <c r="A8" s="103" t="s">
        <v>46</v>
      </c>
      <c r="B8" s="103" t="s">
        <v>46</v>
      </c>
      <c r="C8" s="103" t="s">
        <v>46</v>
      </c>
      <c r="D8" s="22" t="s">
        <v>53</v>
      </c>
      <c r="E8" s="24">
        <f>SUM(E9:E17)</f>
        <v>180.88000000000002</v>
      </c>
      <c r="F8" s="24">
        <f aca="true" t="shared" si="0" ref="F8:K8">SUM(F9:F17)</f>
        <v>180.88000000000002</v>
      </c>
      <c r="G8" s="24">
        <f t="shared" si="0"/>
        <v>0</v>
      </c>
      <c r="H8" s="24">
        <f t="shared" si="0"/>
        <v>0</v>
      </c>
      <c r="I8" s="24">
        <f t="shared" si="0"/>
        <v>0</v>
      </c>
      <c r="J8" s="24">
        <f t="shared" si="0"/>
        <v>0</v>
      </c>
      <c r="K8" s="24">
        <f t="shared" si="0"/>
        <v>0</v>
      </c>
    </row>
    <row r="9" spans="1:11" ht="21" customHeight="1">
      <c r="A9" s="99">
        <v>2010501</v>
      </c>
      <c r="B9" s="100"/>
      <c r="C9" s="101"/>
      <c r="D9" s="75" t="s">
        <v>269</v>
      </c>
      <c r="E9" s="76">
        <v>102.04</v>
      </c>
      <c r="F9" s="76">
        <v>102.04</v>
      </c>
      <c r="G9" s="25"/>
      <c r="H9" s="25"/>
      <c r="I9" s="25"/>
      <c r="J9" s="25"/>
      <c r="K9" s="25"/>
    </row>
    <row r="10" spans="1:11" ht="21" customHeight="1">
      <c r="A10" s="99">
        <v>2010506</v>
      </c>
      <c r="B10" s="100"/>
      <c r="C10" s="101"/>
      <c r="D10" s="75" t="s">
        <v>270</v>
      </c>
      <c r="E10" s="76">
        <v>10.47</v>
      </c>
      <c r="F10" s="76">
        <v>10.47</v>
      </c>
      <c r="G10" s="25"/>
      <c r="H10" s="25"/>
      <c r="I10" s="25"/>
      <c r="J10" s="25"/>
      <c r="K10" s="25"/>
    </row>
    <row r="11" spans="1:11" ht="21" customHeight="1">
      <c r="A11" s="99">
        <v>2010507</v>
      </c>
      <c r="B11" s="100"/>
      <c r="C11" s="101"/>
      <c r="D11" s="75" t="s">
        <v>271</v>
      </c>
      <c r="E11" s="76">
        <v>30.99</v>
      </c>
      <c r="F11" s="76">
        <v>30.99</v>
      </c>
      <c r="G11" s="25"/>
      <c r="H11" s="25"/>
      <c r="I11" s="25"/>
      <c r="J11" s="25"/>
      <c r="K11" s="25"/>
    </row>
    <row r="12" spans="1:11" ht="21" customHeight="1">
      <c r="A12" s="99">
        <v>2019999</v>
      </c>
      <c r="B12" s="100"/>
      <c r="C12" s="101"/>
      <c r="D12" s="75" t="s">
        <v>272</v>
      </c>
      <c r="E12" s="76">
        <v>2.15</v>
      </c>
      <c r="F12" s="76">
        <v>2.15</v>
      </c>
      <c r="G12" s="25"/>
      <c r="H12" s="25"/>
      <c r="I12" s="25"/>
      <c r="J12" s="25"/>
      <c r="K12" s="25"/>
    </row>
    <row r="13" spans="1:11" ht="21" customHeight="1">
      <c r="A13" s="99">
        <v>2050803</v>
      </c>
      <c r="B13" s="100"/>
      <c r="C13" s="101"/>
      <c r="D13" s="75" t="s">
        <v>273</v>
      </c>
      <c r="E13" s="76">
        <v>1</v>
      </c>
      <c r="F13" s="76">
        <v>1</v>
      </c>
      <c r="G13" s="25"/>
      <c r="H13" s="25"/>
      <c r="I13" s="25"/>
      <c r="J13" s="25"/>
      <c r="K13" s="25"/>
    </row>
    <row r="14" spans="1:11" ht="21" customHeight="1">
      <c r="A14" s="99">
        <v>2080501</v>
      </c>
      <c r="B14" s="100"/>
      <c r="C14" s="101"/>
      <c r="D14" s="75" t="s">
        <v>274</v>
      </c>
      <c r="E14" s="76">
        <v>19.28</v>
      </c>
      <c r="F14" s="76">
        <v>19.28</v>
      </c>
      <c r="G14" s="25"/>
      <c r="H14" s="25"/>
      <c r="I14" s="25"/>
      <c r="J14" s="25"/>
      <c r="K14" s="25"/>
    </row>
    <row r="15" spans="1:11" ht="21" customHeight="1">
      <c r="A15" s="99">
        <v>2080799</v>
      </c>
      <c r="B15" s="100"/>
      <c r="C15" s="101"/>
      <c r="D15" s="75" t="s">
        <v>275</v>
      </c>
      <c r="E15" s="76">
        <v>0.29</v>
      </c>
      <c r="F15" s="76">
        <v>0.29</v>
      </c>
      <c r="G15" s="25"/>
      <c r="H15" s="25"/>
      <c r="I15" s="25"/>
      <c r="J15" s="25"/>
      <c r="K15" s="25"/>
    </row>
    <row r="16" spans="1:11" ht="21" customHeight="1">
      <c r="A16" s="99">
        <v>2100501</v>
      </c>
      <c r="B16" s="100"/>
      <c r="C16" s="101"/>
      <c r="D16" s="75" t="s">
        <v>276</v>
      </c>
      <c r="E16" s="76">
        <v>6.33</v>
      </c>
      <c r="F16" s="76">
        <v>6.33</v>
      </c>
      <c r="G16" s="25"/>
      <c r="H16" s="25"/>
      <c r="I16" s="25"/>
      <c r="J16" s="25"/>
      <c r="K16" s="25"/>
    </row>
    <row r="17" spans="1:11" ht="21" customHeight="1">
      <c r="A17" s="99">
        <v>2210201</v>
      </c>
      <c r="B17" s="100"/>
      <c r="C17" s="101"/>
      <c r="D17" s="75" t="s">
        <v>212</v>
      </c>
      <c r="E17" s="76">
        <v>8.33</v>
      </c>
      <c r="F17" s="76">
        <v>8.33</v>
      </c>
      <c r="G17" s="25"/>
      <c r="H17" s="25"/>
      <c r="I17" s="25"/>
      <c r="J17" s="25"/>
      <c r="K17" s="25"/>
    </row>
    <row r="18" spans="1:11" ht="21" customHeight="1">
      <c r="A18" s="90" t="s">
        <v>159</v>
      </c>
      <c r="B18" s="90"/>
      <c r="C18" s="90"/>
      <c r="D18" s="90"/>
      <c r="E18" s="90"/>
      <c r="F18" s="90"/>
      <c r="G18" s="90"/>
      <c r="H18" s="90"/>
      <c r="I18" s="90"/>
      <c r="J18" s="90"/>
      <c r="K18" s="90"/>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K5:K6"/>
    <mergeCell ref="A14:C14"/>
    <mergeCell ref="A16:C16"/>
    <mergeCell ref="A13:C13"/>
    <mergeCell ref="A9:C9"/>
    <mergeCell ref="A10:C10"/>
    <mergeCell ref="A11:C11"/>
    <mergeCell ref="A18:K18"/>
    <mergeCell ref="A2:K2"/>
    <mergeCell ref="A4:D4"/>
    <mergeCell ref="A5:D5"/>
    <mergeCell ref="E5:E6"/>
    <mergeCell ref="F5:F6"/>
    <mergeCell ref="I5:I6"/>
    <mergeCell ref="J5:J6"/>
    <mergeCell ref="G5:G6"/>
    <mergeCell ref="H5:H6"/>
    <mergeCell ref="A1:C1"/>
    <mergeCell ref="A15:C15"/>
    <mergeCell ref="A17:C17"/>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97" t="s">
        <v>206</v>
      </c>
      <c r="B1" s="98"/>
      <c r="C1" s="98"/>
    </row>
    <row r="2" spans="1:10" ht="36" customHeight="1">
      <c r="A2" s="104" t="s">
        <v>177</v>
      </c>
      <c r="B2" s="105"/>
      <c r="C2" s="105"/>
      <c r="D2" s="105"/>
      <c r="E2" s="105"/>
      <c r="F2" s="105"/>
      <c r="G2" s="105"/>
      <c r="H2" s="105"/>
      <c r="I2" s="105"/>
      <c r="J2" s="105"/>
    </row>
    <row r="3" spans="1:10" ht="18" customHeight="1">
      <c r="A3" s="27"/>
      <c r="B3" s="27"/>
      <c r="C3" s="27"/>
      <c r="D3" s="27"/>
      <c r="E3" s="27"/>
      <c r="F3" s="27"/>
      <c r="G3" s="27"/>
      <c r="H3" s="27"/>
      <c r="I3" s="37"/>
      <c r="J3" s="38" t="s">
        <v>105</v>
      </c>
    </row>
    <row r="4" spans="1:10" ht="18" customHeight="1">
      <c r="A4" s="113" t="s">
        <v>294</v>
      </c>
      <c r="B4" s="114"/>
      <c r="C4" s="114"/>
      <c r="D4" s="114"/>
      <c r="E4" s="27">
        <f>IF(AND(E8&lt;&gt;'附表1收入支出决算总表'!F31),"不正确","")</f>
      </c>
      <c r="F4" s="29"/>
      <c r="G4" s="27"/>
      <c r="H4" s="27"/>
      <c r="I4" s="37"/>
      <c r="J4" s="38" t="s">
        <v>181</v>
      </c>
    </row>
    <row r="5" spans="1:10" ht="18" customHeight="1">
      <c r="A5" s="103" t="s">
        <v>3</v>
      </c>
      <c r="B5" s="103" t="s">
        <v>46</v>
      </c>
      <c r="C5" s="103" t="s">
        <v>46</v>
      </c>
      <c r="D5" s="103" t="s">
        <v>46</v>
      </c>
      <c r="E5" s="102" t="s">
        <v>77</v>
      </c>
      <c r="F5" s="102" t="s">
        <v>55</v>
      </c>
      <c r="G5" s="102" t="s">
        <v>56</v>
      </c>
      <c r="H5" s="102" t="s">
        <v>78</v>
      </c>
      <c r="I5" s="102" t="s">
        <v>79</v>
      </c>
      <c r="J5" s="102" t="s">
        <v>80</v>
      </c>
    </row>
    <row r="6" spans="1:10" ht="35.25" customHeight="1">
      <c r="A6" s="102" t="s">
        <v>51</v>
      </c>
      <c r="B6" s="102" t="s">
        <v>46</v>
      </c>
      <c r="C6" s="102" t="s">
        <v>46</v>
      </c>
      <c r="D6" s="22" t="s">
        <v>76</v>
      </c>
      <c r="E6" s="102" t="s">
        <v>46</v>
      </c>
      <c r="F6" s="102" t="s">
        <v>46</v>
      </c>
      <c r="G6" s="102" t="s">
        <v>46</v>
      </c>
      <c r="H6" s="102" t="s">
        <v>46</v>
      </c>
      <c r="I6" s="102" t="s">
        <v>46</v>
      </c>
      <c r="J6" s="102" t="s">
        <v>46</v>
      </c>
    </row>
    <row r="7" spans="1:10" ht="18" customHeight="1">
      <c r="A7" s="103" t="s">
        <v>8</v>
      </c>
      <c r="B7" s="103" t="s">
        <v>9</v>
      </c>
      <c r="C7" s="103" t="s">
        <v>10</v>
      </c>
      <c r="D7" s="22" t="s">
        <v>57</v>
      </c>
      <c r="E7" s="23" t="s">
        <v>58</v>
      </c>
      <c r="F7" s="23" t="s">
        <v>59</v>
      </c>
      <c r="G7" s="23" t="s">
        <v>60</v>
      </c>
      <c r="H7" s="23" t="s">
        <v>61</v>
      </c>
      <c r="I7" s="23" t="s">
        <v>62</v>
      </c>
      <c r="J7" s="23" t="s">
        <v>63</v>
      </c>
    </row>
    <row r="8" spans="1:10" ht="16.5" customHeight="1">
      <c r="A8" s="103" t="s">
        <v>46</v>
      </c>
      <c r="B8" s="103" t="s">
        <v>46</v>
      </c>
      <c r="C8" s="103" t="s">
        <v>46</v>
      </c>
      <c r="D8" s="22" t="s">
        <v>53</v>
      </c>
      <c r="E8" s="24">
        <f aca="true" t="shared" si="0" ref="E8:J8">SUM(E9:E17)</f>
        <v>175.48000000000002</v>
      </c>
      <c r="F8" s="24">
        <f t="shared" si="0"/>
        <v>175.48000000000002</v>
      </c>
      <c r="G8" s="24">
        <f t="shared" si="0"/>
        <v>0</v>
      </c>
      <c r="H8" s="24">
        <f t="shared" si="0"/>
        <v>0</v>
      </c>
      <c r="I8" s="24">
        <f t="shared" si="0"/>
        <v>0</v>
      </c>
      <c r="J8" s="24">
        <f t="shared" si="0"/>
        <v>0</v>
      </c>
    </row>
    <row r="9" spans="1:10" ht="21.75" customHeight="1">
      <c r="A9" s="109" t="s">
        <v>277</v>
      </c>
      <c r="B9" s="110"/>
      <c r="C9" s="111"/>
      <c r="D9" s="75" t="s">
        <v>269</v>
      </c>
      <c r="E9" s="76">
        <v>102.04</v>
      </c>
      <c r="F9" s="76">
        <v>102.04</v>
      </c>
      <c r="G9" s="77"/>
      <c r="H9" s="25"/>
      <c r="I9" s="25"/>
      <c r="J9" s="25"/>
    </row>
    <row r="10" spans="1:10" ht="21.75" customHeight="1">
      <c r="A10" s="109" t="s">
        <v>278</v>
      </c>
      <c r="B10" s="110"/>
      <c r="C10" s="111"/>
      <c r="D10" s="75" t="s">
        <v>270</v>
      </c>
      <c r="E10" s="76">
        <v>10.47</v>
      </c>
      <c r="F10" s="76">
        <v>10.47</v>
      </c>
      <c r="G10" s="77"/>
      <c r="H10" s="25"/>
      <c r="I10" s="25"/>
      <c r="J10" s="25"/>
    </row>
    <row r="11" spans="1:10" ht="21.75" customHeight="1">
      <c r="A11" s="109" t="s">
        <v>279</v>
      </c>
      <c r="B11" s="110"/>
      <c r="C11" s="111"/>
      <c r="D11" s="75" t="s">
        <v>271</v>
      </c>
      <c r="E11" s="76">
        <v>25.59</v>
      </c>
      <c r="F11" s="76">
        <v>25.59</v>
      </c>
      <c r="G11" s="76"/>
      <c r="H11" s="25"/>
      <c r="I11" s="25"/>
      <c r="J11" s="25"/>
    </row>
    <row r="12" spans="1:10" ht="21.75" customHeight="1">
      <c r="A12" s="109" t="s">
        <v>280</v>
      </c>
      <c r="B12" s="110"/>
      <c r="C12" s="111"/>
      <c r="D12" s="75" t="s">
        <v>272</v>
      </c>
      <c r="E12" s="76">
        <v>2.15</v>
      </c>
      <c r="F12" s="76">
        <v>2.15</v>
      </c>
      <c r="G12" s="77"/>
      <c r="H12" s="25"/>
      <c r="I12" s="25"/>
      <c r="J12" s="25"/>
    </row>
    <row r="13" spans="1:10" ht="21.75" customHeight="1">
      <c r="A13" s="109" t="s">
        <v>281</v>
      </c>
      <c r="B13" s="110"/>
      <c r="C13" s="111"/>
      <c r="D13" s="75" t="s">
        <v>273</v>
      </c>
      <c r="E13" s="76">
        <v>1</v>
      </c>
      <c r="F13" s="76">
        <v>1</v>
      </c>
      <c r="G13" s="77"/>
      <c r="H13" s="25"/>
      <c r="I13" s="25"/>
      <c r="J13" s="25"/>
    </row>
    <row r="14" spans="1:10" ht="21.75" customHeight="1">
      <c r="A14" s="109" t="s">
        <v>282</v>
      </c>
      <c r="B14" s="110"/>
      <c r="C14" s="111"/>
      <c r="D14" s="75" t="s">
        <v>274</v>
      </c>
      <c r="E14" s="76">
        <v>19.28</v>
      </c>
      <c r="F14" s="76">
        <v>19.28</v>
      </c>
      <c r="G14" s="77"/>
      <c r="H14" s="25"/>
      <c r="I14" s="25"/>
      <c r="J14" s="25"/>
    </row>
    <row r="15" spans="1:10" ht="21.75" customHeight="1">
      <c r="A15" s="109" t="s">
        <v>283</v>
      </c>
      <c r="B15" s="110"/>
      <c r="C15" s="111"/>
      <c r="D15" s="75" t="s">
        <v>275</v>
      </c>
      <c r="E15" s="76">
        <v>0.29</v>
      </c>
      <c r="F15" s="76">
        <v>0.29</v>
      </c>
      <c r="G15" s="76"/>
      <c r="H15" s="25"/>
      <c r="I15" s="25"/>
      <c r="J15" s="25"/>
    </row>
    <row r="16" spans="1:10" ht="21.75" customHeight="1">
      <c r="A16" s="109" t="s">
        <v>284</v>
      </c>
      <c r="B16" s="110"/>
      <c r="C16" s="111"/>
      <c r="D16" s="75" t="s">
        <v>276</v>
      </c>
      <c r="E16" s="76">
        <v>6.33</v>
      </c>
      <c r="F16" s="76">
        <v>6.33</v>
      </c>
      <c r="G16" s="77"/>
      <c r="H16" s="25"/>
      <c r="I16" s="25"/>
      <c r="J16" s="25"/>
    </row>
    <row r="17" spans="1:10" ht="21.75" customHeight="1">
      <c r="A17" s="109" t="s">
        <v>285</v>
      </c>
      <c r="B17" s="110"/>
      <c r="C17" s="111"/>
      <c r="D17" s="75" t="s">
        <v>212</v>
      </c>
      <c r="E17" s="76">
        <v>8.33</v>
      </c>
      <c r="F17" s="76">
        <v>8.33</v>
      </c>
      <c r="G17" s="77"/>
      <c r="H17" s="25"/>
      <c r="I17" s="25"/>
      <c r="J17" s="25"/>
    </row>
    <row r="18" spans="1:10" ht="20.25" customHeight="1">
      <c r="A18" s="112" t="s">
        <v>160</v>
      </c>
      <c r="B18" s="112"/>
      <c r="C18" s="112"/>
      <c r="D18" s="112"/>
      <c r="E18" s="112"/>
      <c r="F18" s="112"/>
      <c r="G18" s="112"/>
      <c r="H18" s="112"/>
      <c r="I18" s="112"/>
      <c r="J18" s="112"/>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18:J18"/>
    <mergeCell ref="A2:J2"/>
    <mergeCell ref="A4:D4"/>
    <mergeCell ref="A5:D5"/>
    <mergeCell ref="E5:E6"/>
    <mergeCell ref="F5:F6"/>
    <mergeCell ref="A7:A8"/>
    <mergeCell ref="B7:B8"/>
    <mergeCell ref="C7:C8"/>
    <mergeCell ref="A9:C9"/>
    <mergeCell ref="A1:C1"/>
    <mergeCell ref="G5:G6"/>
    <mergeCell ref="H5:H6"/>
    <mergeCell ref="I5:I6"/>
    <mergeCell ref="J5:J6"/>
    <mergeCell ref="A6:C6"/>
    <mergeCell ref="A17:C17"/>
    <mergeCell ref="A10:C10"/>
    <mergeCell ref="A11:C11"/>
    <mergeCell ref="A12:C12"/>
    <mergeCell ref="A13:C13"/>
    <mergeCell ref="A14:C14"/>
    <mergeCell ref="A15:C15"/>
    <mergeCell ref="A16:C1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3" t="s">
        <v>207</v>
      </c>
      <c r="B1" s="30"/>
      <c r="C1" s="30"/>
      <c r="D1" s="30"/>
      <c r="E1" s="30"/>
      <c r="F1" s="30"/>
      <c r="G1" s="30"/>
      <c r="H1" s="30"/>
    </row>
    <row r="2" spans="1:8" ht="25.5" customHeight="1">
      <c r="A2" s="115" t="s">
        <v>174</v>
      </c>
      <c r="B2" s="115"/>
      <c r="C2" s="115"/>
      <c r="D2" s="115"/>
      <c r="E2" s="115"/>
      <c r="F2" s="115"/>
      <c r="G2" s="115"/>
      <c r="H2" s="115"/>
    </row>
    <row r="3" spans="1:8" ht="18" customHeight="1">
      <c r="A3" s="37"/>
      <c r="B3" s="37"/>
      <c r="C3" s="37"/>
      <c r="D3" s="37"/>
      <c r="E3" s="37"/>
      <c r="F3" s="37"/>
      <c r="G3" s="37"/>
      <c r="H3" s="38" t="s">
        <v>167</v>
      </c>
    </row>
    <row r="4" spans="1:8" ht="18" customHeight="1">
      <c r="A4" s="174" t="s">
        <v>293</v>
      </c>
      <c r="B4" s="37"/>
      <c r="C4" s="37"/>
      <c r="D4" s="37"/>
      <c r="E4" s="37"/>
      <c r="F4" s="70"/>
      <c r="G4" s="37"/>
      <c r="H4" s="38" t="s">
        <v>182</v>
      </c>
    </row>
    <row r="5" spans="1:8" ht="18" customHeight="1">
      <c r="A5" s="116" t="s">
        <v>108</v>
      </c>
      <c r="B5" s="116" t="s">
        <v>46</v>
      </c>
      <c r="C5" s="116" t="s">
        <v>46</v>
      </c>
      <c r="D5" s="116" t="s">
        <v>109</v>
      </c>
      <c r="E5" s="116" t="s">
        <v>46</v>
      </c>
      <c r="F5" s="116" t="s">
        <v>46</v>
      </c>
      <c r="G5" s="116" t="s">
        <v>46</v>
      </c>
      <c r="H5" s="116"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74">
        <v>180.88</v>
      </c>
      <c r="D8" s="54" t="s">
        <v>115</v>
      </c>
      <c r="E8" s="53">
        <v>30</v>
      </c>
      <c r="F8" s="55">
        <f>SUM(G8:H8)</f>
        <v>140.25</v>
      </c>
      <c r="G8" s="74">
        <v>140.25</v>
      </c>
      <c r="H8" s="56"/>
    </row>
    <row r="9" spans="1:8" ht="18" customHeight="1">
      <c r="A9" s="54" t="s">
        <v>116</v>
      </c>
      <c r="B9" s="53" t="s">
        <v>59</v>
      </c>
      <c r="C9" s="74"/>
      <c r="D9" s="54" t="s">
        <v>117</v>
      </c>
      <c r="E9" s="53">
        <v>31</v>
      </c>
      <c r="F9" s="55">
        <f aca="true" t="shared" si="0" ref="F9:F29">SUM(G9:H9)</f>
        <v>0</v>
      </c>
      <c r="G9" s="74">
        <v>0</v>
      </c>
      <c r="H9" s="56"/>
    </row>
    <row r="10" spans="1:8" ht="18" customHeight="1">
      <c r="A10" s="54" t="s">
        <v>46</v>
      </c>
      <c r="B10" s="53" t="s">
        <v>60</v>
      </c>
      <c r="C10" s="56"/>
      <c r="D10" s="54" t="s">
        <v>118</v>
      </c>
      <c r="E10" s="53">
        <v>32</v>
      </c>
      <c r="F10" s="55">
        <f t="shared" si="0"/>
        <v>0</v>
      </c>
      <c r="G10" s="74">
        <v>0</v>
      </c>
      <c r="H10" s="56"/>
    </row>
    <row r="11" spans="1:8" ht="18" customHeight="1">
      <c r="A11" s="54" t="s">
        <v>46</v>
      </c>
      <c r="B11" s="53" t="s">
        <v>61</v>
      </c>
      <c r="C11" s="56"/>
      <c r="D11" s="54" t="s">
        <v>119</v>
      </c>
      <c r="E11" s="53">
        <v>33</v>
      </c>
      <c r="F11" s="55">
        <f t="shared" si="0"/>
        <v>0</v>
      </c>
      <c r="G11" s="74">
        <v>0</v>
      </c>
      <c r="H11" s="56"/>
    </row>
    <row r="12" spans="1:8" ht="18" customHeight="1">
      <c r="A12" s="54" t="s">
        <v>46</v>
      </c>
      <c r="B12" s="53" t="s">
        <v>62</v>
      </c>
      <c r="C12" s="56"/>
      <c r="D12" s="54" t="s">
        <v>120</v>
      </c>
      <c r="E12" s="53">
        <v>34</v>
      </c>
      <c r="F12" s="55">
        <f t="shared" si="0"/>
        <v>1</v>
      </c>
      <c r="G12" s="74">
        <v>1</v>
      </c>
      <c r="H12" s="56"/>
    </row>
    <row r="13" spans="1:8" ht="18" customHeight="1">
      <c r="A13" s="54" t="s">
        <v>46</v>
      </c>
      <c r="B13" s="53" t="s">
        <v>63</v>
      </c>
      <c r="C13" s="56"/>
      <c r="D13" s="54" t="s">
        <v>121</v>
      </c>
      <c r="E13" s="53">
        <v>35</v>
      </c>
      <c r="F13" s="55">
        <f t="shared" si="0"/>
        <v>0</v>
      </c>
      <c r="G13" s="74">
        <v>0</v>
      </c>
      <c r="H13" s="56"/>
    </row>
    <row r="14" spans="1:8" ht="18" customHeight="1">
      <c r="A14" s="54" t="s">
        <v>46</v>
      </c>
      <c r="B14" s="53" t="s">
        <v>64</v>
      </c>
      <c r="C14" s="56"/>
      <c r="D14" s="54" t="s">
        <v>122</v>
      </c>
      <c r="E14" s="53">
        <v>36</v>
      </c>
      <c r="F14" s="55">
        <f t="shared" si="0"/>
        <v>0</v>
      </c>
      <c r="G14" s="74">
        <v>0</v>
      </c>
      <c r="H14" s="56"/>
    </row>
    <row r="15" spans="1:8" ht="18" customHeight="1">
      <c r="A15" s="54" t="s">
        <v>46</v>
      </c>
      <c r="B15" s="53" t="s">
        <v>65</v>
      </c>
      <c r="C15" s="56"/>
      <c r="D15" s="54" t="s">
        <v>123</v>
      </c>
      <c r="E15" s="53">
        <v>37</v>
      </c>
      <c r="F15" s="55">
        <f t="shared" si="0"/>
        <v>19.57</v>
      </c>
      <c r="G15" s="74">
        <v>19.57</v>
      </c>
      <c r="H15" s="56"/>
    </row>
    <row r="16" spans="1:8" ht="18" customHeight="1">
      <c r="A16" s="54" t="s">
        <v>46</v>
      </c>
      <c r="B16" s="53" t="s">
        <v>66</v>
      </c>
      <c r="C16" s="56"/>
      <c r="D16" s="57" t="s">
        <v>124</v>
      </c>
      <c r="E16" s="53">
        <v>38</v>
      </c>
      <c r="F16" s="55">
        <f t="shared" si="0"/>
        <v>6.33</v>
      </c>
      <c r="G16" s="74">
        <v>6.33</v>
      </c>
      <c r="H16" s="56"/>
    </row>
    <row r="17" spans="1:8" ht="18" customHeight="1">
      <c r="A17" s="54" t="s">
        <v>46</v>
      </c>
      <c r="B17" s="53" t="s">
        <v>67</v>
      </c>
      <c r="C17" s="56"/>
      <c r="D17" s="54" t="s">
        <v>125</v>
      </c>
      <c r="E17" s="53">
        <v>39</v>
      </c>
      <c r="F17" s="55">
        <f t="shared" si="0"/>
        <v>0</v>
      </c>
      <c r="G17" s="74">
        <v>0</v>
      </c>
      <c r="H17" s="56"/>
    </row>
    <row r="18" spans="1:8" ht="18" customHeight="1">
      <c r="A18" s="54" t="s">
        <v>46</v>
      </c>
      <c r="B18" s="53" t="s">
        <v>126</v>
      </c>
      <c r="C18" s="56"/>
      <c r="D18" s="54" t="s">
        <v>127</v>
      </c>
      <c r="E18" s="53">
        <v>40</v>
      </c>
      <c r="F18" s="55">
        <f t="shared" si="0"/>
        <v>0</v>
      </c>
      <c r="G18" s="74">
        <v>0</v>
      </c>
      <c r="H18" s="74"/>
    </row>
    <row r="19" spans="1:8" ht="18" customHeight="1">
      <c r="A19" s="54" t="s">
        <v>46</v>
      </c>
      <c r="B19" s="53" t="s">
        <v>128</v>
      </c>
      <c r="C19" s="56"/>
      <c r="D19" s="54" t="s">
        <v>170</v>
      </c>
      <c r="E19" s="53">
        <v>41</v>
      </c>
      <c r="F19" s="55">
        <f t="shared" si="0"/>
        <v>0</v>
      </c>
      <c r="G19" s="74">
        <v>0</v>
      </c>
      <c r="H19" s="56"/>
    </row>
    <row r="20" spans="1:8" ht="18" customHeight="1">
      <c r="A20" s="54" t="s">
        <v>46</v>
      </c>
      <c r="B20" s="53" t="s">
        <v>129</v>
      </c>
      <c r="C20" s="56"/>
      <c r="D20" s="54" t="s">
        <v>130</v>
      </c>
      <c r="E20" s="53">
        <v>42</v>
      </c>
      <c r="F20" s="55">
        <f t="shared" si="0"/>
        <v>0</v>
      </c>
      <c r="G20" s="74">
        <v>0</v>
      </c>
      <c r="H20" s="56"/>
    </row>
    <row r="21" spans="1:8" ht="18" customHeight="1">
      <c r="A21" s="54" t="s">
        <v>46</v>
      </c>
      <c r="B21" s="53" t="s">
        <v>131</v>
      </c>
      <c r="C21" s="56"/>
      <c r="D21" s="54" t="s">
        <v>132</v>
      </c>
      <c r="E21" s="53">
        <v>43</v>
      </c>
      <c r="F21" s="55">
        <f t="shared" si="0"/>
        <v>0</v>
      </c>
      <c r="G21" s="74">
        <v>0</v>
      </c>
      <c r="H21" s="56"/>
    </row>
    <row r="22" spans="1:8" ht="18" customHeight="1">
      <c r="A22" s="54" t="s">
        <v>46</v>
      </c>
      <c r="B22" s="53" t="s">
        <v>133</v>
      </c>
      <c r="C22" s="56"/>
      <c r="D22" s="54" t="s">
        <v>134</v>
      </c>
      <c r="E22" s="53">
        <v>44</v>
      </c>
      <c r="F22" s="55">
        <f t="shared" si="0"/>
        <v>0</v>
      </c>
      <c r="G22" s="74">
        <v>0</v>
      </c>
      <c r="H22" s="56"/>
    </row>
    <row r="23" spans="1:8" ht="18" customHeight="1">
      <c r="A23" s="54" t="s">
        <v>46</v>
      </c>
      <c r="B23" s="53" t="s">
        <v>135</v>
      </c>
      <c r="C23" s="56"/>
      <c r="D23" s="54" t="s">
        <v>136</v>
      </c>
      <c r="E23" s="53">
        <v>45</v>
      </c>
      <c r="F23" s="55">
        <f t="shared" si="0"/>
        <v>0</v>
      </c>
      <c r="G23" s="74">
        <v>0</v>
      </c>
      <c r="H23" s="56"/>
    </row>
    <row r="24" spans="1:8" ht="18" customHeight="1">
      <c r="A24" s="54" t="s">
        <v>46</v>
      </c>
      <c r="B24" s="53" t="s">
        <v>137</v>
      </c>
      <c r="C24" s="56"/>
      <c r="D24" s="54" t="s">
        <v>138</v>
      </c>
      <c r="E24" s="53">
        <v>46</v>
      </c>
      <c r="F24" s="55">
        <f t="shared" si="0"/>
        <v>0</v>
      </c>
      <c r="G24" s="74">
        <v>0</v>
      </c>
      <c r="H24" s="56"/>
    </row>
    <row r="25" spans="1:8" ht="18" customHeight="1">
      <c r="A25" s="54" t="s">
        <v>46</v>
      </c>
      <c r="B25" s="53" t="s">
        <v>139</v>
      </c>
      <c r="C25" s="56"/>
      <c r="D25" s="54" t="s">
        <v>140</v>
      </c>
      <c r="E25" s="53">
        <v>47</v>
      </c>
      <c r="F25" s="55">
        <f t="shared" si="0"/>
        <v>0</v>
      </c>
      <c r="G25" s="74">
        <v>0</v>
      </c>
      <c r="H25" s="56"/>
    </row>
    <row r="26" spans="1:8" ht="18" customHeight="1">
      <c r="A26" s="54" t="s">
        <v>46</v>
      </c>
      <c r="B26" s="53" t="s">
        <v>141</v>
      </c>
      <c r="C26" s="56"/>
      <c r="D26" s="54" t="s">
        <v>142</v>
      </c>
      <c r="E26" s="53">
        <v>48</v>
      </c>
      <c r="F26" s="55">
        <f t="shared" si="0"/>
        <v>8.33</v>
      </c>
      <c r="G26" s="74">
        <v>8.33</v>
      </c>
      <c r="H26" s="56"/>
    </row>
    <row r="27" spans="1:8" ht="18" customHeight="1">
      <c r="A27" s="54" t="s">
        <v>46</v>
      </c>
      <c r="B27" s="53" t="s">
        <v>143</v>
      </c>
      <c r="C27" s="56"/>
      <c r="D27" s="54" t="s">
        <v>144</v>
      </c>
      <c r="E27" s="53">
        <v>49</v>
      </c>
      <c r="F27" s="55">
        <f t="shared" si="0"/>
        <v>0</v>
      </c>
      <c r="G27" s="56"/>
      <c r="H27" s="56"/>
    </row>
    <row r="28" spans="1:8" ht="18" customHeight="1">
      <c r="A28" s="54" t="s">
        <v>46</v>
      </c>
      <c r="B28" s="53" t="s">
        <v>145</v>
      </c>
      <c r="C28" s="56"/>
      <c r="D28" s="54" t="s">
        <v>146</v>
      </c>
      <c r="E28" s="53">
        <v>50</v>
      </c>
      <c r="F28" s="55">
        <f t="shared" si="0"/>
        <v>0</v>
      </c>
      <c r="G28" s="56"/>
      <c r="H28" s="56"/>
    </row>
    <row r="29" spans="1:8" ht="18" customHeight="1">
      <c r="A29" s="54" t="s">
        <v>46</v>
      </c>
      <c r="B29" s="53" t="s">
        <v>147</v>
      </c>
      <c r="C29" s="56"/>
      <c r="D29" s="54" t="s">
        <v>148</v>
      </c>
      <c r="E29" s="53">
        <v>51</v>
      </c>
      <c r="F29" s="55">
        <f t="shared" si="0"/>
        <v>0</v>
      </c>
      <c r="G29" s="56" t="s">
        <v>46</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180.88</v>
      </c>
      <c r="D31" s="58" t="s">
        <v>77</v>
      </c>
      <c r="E31" s="53">
        <v>53</v>
      </c>
      <c r="F31" s="78">
        <f>SUM(G31:H31)</f>
        <v>175.48000000000002</v>
      </c>
      <c r="G31" s="78">
        <f>SUM(G8:G29)</f>
        <v>175.48000000000002</v>
      </c>
      <c r="H31" s="78">
        <f>SUM(H8:H29)</f>
        <v>0</v>
      </c>
    </row>
    <row r="32" spans="1:8" ht="18" customHeight="1">
      <c r="A32" s="54" t="s">
        <v>151</v>
      </c>
      <c r="B32" s="53" t="s">
        <v>152</v>
      </c>
      <c r="C32" s="55"/>
      <c r="D32" s="59" t="s">
        <v>153</v>
      </c>
      <c r="E32" s="53">
        <v>54</v>
      </c>
      <c r="F32" s="78">
        <f>SUM(G32:H32)</f>
        <v>5.4</v>
      </c>
      <c r="G32" s="74">
        <v>5.4</v>
      </c>
      <c r="H32" s="59" t="s">
        <v>46</v>
      </c>
    </row>
    <row r="33" spans="1:8" ht="18" customHeight="1">
      <c r="A33" s="54" t="s">
        <v>171</v>
      </c>
      <c r="B33" s="53" t="s">
        <v>154</v>
      </c>
      <c r="C33" s="55"/>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180.88</v>
      </c>
      <c r="D36" s="58" t="s">
        <v>169</v>
      </c>
      <c r="E36" s="53">
        <v>58</v>
      </c>
      <c r="F36" s="78">
        <f>SUM(F31,F32)</f>
        <v>180.88000000000002</v>
      </c>
      <c r="G36" s="78">
        <f>SUM(G31,G32)</f>
        <v>180.88000000000002</v>
      </c>
      <c r="H36" s="78">
        <f>SUM(H31,H32)</f>
        <v>0</v>
      </c>
    </row>
    <row r="37" spans="1:8" ht="17.25" customHeight="1">
      <c r="A37" s="117" t="s">
        <v>173</v>
      </c>
      <c r="B37" s="118"/>
      <c r="C37" s="118"/>
      <c r="D37" s="118"/>
      <c r="E37" s="118"/>
      <c r="F37" s="118"/>
      <c r="G37" s="118"/>
      <c r="H37" s="118"/>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4" sqref="D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50390625" style="7" customWidth="1"/>
    <col min="12" max="12" width="10.00390625" style="7" customWidth="1"/>
    <col min="13" max="14" width="13.00390625" style="7" customWidth="1"/>
    <col min="15" max="16384" width="9.00390625" style="7" customWidth="1"/>
  </cols>
  <sheetData>
    <row r="1" spans="1:14" ht="24" customHeight="1">
      <c r="A1" s="135" t="s">
        <v>208</v>
      </c>
      <c r="B1" s="136"/>
      <c r="C1" s="136"/>
      <c r="D1" s="136"/>
      <c r="E1" s="31"/>
      <c r="F1" s="31"/>
      <c r="G1" s="31"/>
      <c r="H1" s="14"/>
      <c r="I1" s="14"/>
      <c r="J1" s="14"/>
      <c r="K1" s="14"/>
      <c r="L1" s="14"/>
      <c r="M1" s="14"/>
      <c r="N1" s="14"/>
    </row>
    <row r="2" spans="1:14" ht="36" customHeight="1">
      <c r="A2" s="129" t="s">
        <v>178</v>
      </c>
      <c r="B2" s="130"/>
      <c r="C2" s="130"/>
      <c r="D2" s="130"/>
      <c r="E2" s="130"/>
      <c r="F2" s="130"/>
      <c r="G2" s="130"/>
      <c r="H2" s="130"/>
      <c r="I2" s="130"/>
      <c r="J2" s="130"/>
      <c r="K2" s="130"/>
      <c r="L2" s="130"/>
      <c r="M2" s="130"/>
      <c r="N2" s="130"/>
    </row>
    <row r="3" spans="1:14" ht="19.5" customHeight="1">
      <c r="A3" s="32"/>
      <c r="B3" s="32"/>
      <c r="C3" s="32"/>
      <c r="D3" s="32"/>
      <c r="E3" s="32"/>
      <c r="F3" s="32"/>
      <c r="G3" s="32"/>
      <c r="H3" s="32"/>
      <c r="I3" s="32"/>
      <c r="J3" s="32"/>
      <c r="K3" s="32"/>
      <c r="L3" s="32"/>
      <c r="M3" s="131" t="s">
        <v>200</v>
      </c>
      <c r="N3" s="132"/>
    </row>
    <row r="4" spans="1:14" s="11" customFormat="1" ht="19.5" customHeight="1">
      <c r="A4" s="133" t="s">
        <v>166</v>
      </c>
      <c r="B4" s="134"/>
      <c r="C4" s="134"/>
      <c r="D4" s="173" t="s">
        <v>292</v>
      </c>
      <c r="E4" s="61"/>
      <c r="F4" s="61"/>
      <c r="G4" s="61"/>
      <c r="H4" s="61">
        <f>IF(AND(H8&lt;&gt;'附表4财政拨款收入支出决算总表'!C8),"不正确","")</f>
      </c>
      <c r="I4" s="33">
        <f>IF(AND(I8&lt;&gt;'附表4财政拨款收入支出决算总表'!G31),"不正确","")</f>
      </c>
      <c r="J4" s="137"/>
      <c r="K4" s="137"/>
      <c r="L4" s="33"/>
      <c r="M4" s="127" t="s">
        <v>106</v>
      </c>
      <c r="N4" s="128"/>
    </row>
    <row r="5" spans="1:14" s="13" customFormat="1" ht="39.75" customHeight="1">
      <c r="A5" s="121" t="s">
        <v>83</v>
      </c>
      <c r="B5" s="121"/>
      <c r="C5" s="121"/>
      <c r="D5" s="121"/>
      <c r="E5" s="121" t="s">
        <v>96</v>
      </c>
      <c r="F5" s="121"/>
      <c r="G5" s="121"/>
      <c r="H5" s="17" t="s">
        <v>97</v>
      </c>
      <c r="I5" s="121" t="s">
        <v>98</v>
      </c>
      <c r="J5" s="121"/>
      <c r="K5" s="121"/>
      <c r="L5" s="121" t="s">
        <v>99</v>
      </c>
      <c r="M5" s="121"/>
      <c r="N5" s="121"/>
    </row>
    <row r="6" spans="1:14" s="6" customFormat="1" ht="42" customHeight="1">
      <c r="A6" s="122" t="s">
        <v>88</v>
      </c>
      <c r="B6" s="123"/>
      <c r="C6" s="124"/>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121" t="s">
        <v>8</v>
      </c>
      <c r="B7" s="121" t="s">
        <v>9</v>
      </c>
      <c r="C7" s="121" t="s">
        <v>10</v>
      </c>
      <c r="D7" s="17" t="s">
        <v>94</v>
      </c>
      <c r="E7" s="17">
        <v>1</v>
      </c>
      <c r="F7" s="17">
        <v>2</v>
      </c>
      <c r="G7" s="17">
        <v>3</v>
      </c>
      <c r="H7" s="17">
        <v>4</v>
      </c>
      <c r="I7" s="17">
        <v>5</v>
      </c>
      <c r="J7" s="17">
        <v>6</v>
      </c>
      <c r="K7" s="17">
        <v>7</v>
      </c>
      <c r="L7" s="17">
        <v>8</v>
      </c>
      <c r="M7" s="17">
        <v>9</v>
      </c>
      <c r="N7" s="17">
        <v>10</v>
      </c>
    </row>
    <row r="8" spans="1:14" s="6" customFormat="1" ht="22.5" customHeight="1">
      <c r="A8" s="121"/>
      <c r="B8" s="121"/>
      <c r="C8" s="121"/>
      <c r="D8" s="17" t="s">
        <v>90</v>
      </c>
      <c r="E8" s="86">
        <f>SUM(E9:E17)</f>
        <v>0</v>
      </c>
      <c r="F8" s="86">
        <f aca="true" t="shared" si="0" ref="F8:N8">SUM(F9:F17)</f>
        <v>0</v>
      </c>
      <c r="G8" s="86">
        <f t="shared" si="0"/>
        <v>0</v>
      </c>
      <c r="H8" s="86">
        <f t="shared" si="0"/>
        <v>180.88000000000002</v>
      </c>
      <c r="I8" s="86">
        <f t="shared" si="0"/>
        <v>175.48000000000002</v>
      </c>
      <c r="J8" s="86">
        <f t="shared" si="0"/>
        <v>175.48000000000002</v>
      </c>
      <c r="K8" s="86">
        <f t="shared" si="0"/>
        <v>0</v>
      </c>
      <c r="L8" s="86">
        <f t="shared" si="0"/>
        <v>5.4</v>
      </c>
      <c r="M8" s="86">
        <f t="shared" si="0"/>
        <v>5.4</v>
      </c>
      <c r="N8" s="86">
        <f t="shared" si="0"/>
        <v>0</v>
      </c>
    </row>
    <row r="9" spans="1:14" s="6" customFormat="1" ht="21.75" customHeight="1">
      <c r="A9" s="109" t="s">
        <v>277</v>
      </c>
      <c r="B9" s="110"/>
      <c r="C9" s="111"/>
      <c r="D9" s="75" t="s">
        <v>269</v>
      </c>
      <c r="E9" s="77" t="s">
        <v>46</v>
      </c>
      <c r="F9" s="77" t="s">
        <v>46</v>
      </c>
      <c r="G9" s="77" t="s">
        <v>46</v>
      </c>
      <c r="H9" s="76">
        <v>102.04</v>
      </c>
      <c r="I9" s="76">
        <v>102.04</v>
      </c>
      <c r="J9" s="76">
        <v>102.04</v>
      </c>
      <c r="K9" s="77" t="s">
        <v>46</v>
      </c>
      <c r="L9" s="77" t="s">
        <v>46</v>
      </c>
      <c r="M9" s="77" t="s">
        <v>46</v>
      </c>
      <c r="N9" s="77" t="s">
        <v>46</v>
      </c>
    </row>
    <row r="10" spans="1:14" s="6" customFormat="1" ht="21.75" customHeight="1">
      <c r="A10" s="109" t="s">
        <v>278</v>
      </c>
      <c r="B10" s="110"/>
      <c r="C10" s="111"/>
      <c r="D10" s="75" t="s">
        <v>270</v>
      </c>
      <c r="E10" s="77" t="s">
        <v>46</v>
      </c>
      <c r="F10" s="77" t="s">
        <v>46</v>
      </c>
      <c r="G10" s="77" t="s">
        <v>46</v>
      </c>
      <c r="H10" s="76">
        <v>10.47</v>
      </c>
      <c r="I10" s="76">
        <v>10.47</v>
      </c>
      <c r="J10" s="76">
        <v>10.47</v>
      </c>
      <c r="K10" s="77" t="s">
        <v>46</v>
      </c>
      <c r="L10" s="77" t="s">
        <v>46</v>
      </c>
      <c r="M10" s="77" t="s">
        <v>46</v>
      </c>
      <c r="N10" s="77" t="s">
        <v>46</v>
      </c>
    </row>
    <row r="11" spans="1:14" s="6" customFormat="1" ht="21.75" customHeight="1">
      <c r="A11" s="109" t="s">
        <v>279</v>
      </c>
      <c r="B11" s="110"/>
      <c r="C11" s="111"/>
      <c r="D11" s="75" t="s">
        <v>271</v>
      </c>
      <c r="E11" s="77" t="s">
        <v>46</v>
      </c>
      <c r="F11" s="77" t="s">
        <v>46</v>
      </c>
      <c r="G11" s="77" t="s">
        <v>46</v>
      </c>
      <c r="H11" s="76">
        <v>30.99</v>
      </c>
      <c r="I11" s="76">
        <v>25.59</v>
      </c>
      <c r="J11" s="76">
        <v>25.59</v>
      </c>
      <c r="K11" s="77" t="s">
        <v>46</v>
      </c>
      <c r="L11" s="76">
        <v>5.4</v>
      </c>
      <c r="M11" s="76">
        <v>5.4</v>
      </c>
      <c r="N11" s="77" t="s">
        <v>46</v>
      </c>
    </row>
    <row r="12" spans="1:14" s="6" customFormat="1" ht="21.75" customHeight="1">
      <c r="A12" s="109" t="s">
        <v>280</v>
      </c>
      <c r="B12" s="110"/>
      <c r="C12" s="111"/>
      <c r="D12" s="75" t="s">
        <v>272</v>
      </c>
      <c r="E12" s="77" t="s">
        <v>46</v>
      </c>
      <c r="F12" s="77" t="s">
        <v>46</v>
      </c>
      <c r="G12" s="77" t="s">
        <v>46</v>
      </c>
      <c r="H12" s="76">
        <v>2.15</v>
      </c>
      <c r="I12" s="76">
        <v>2.15</v>
      </c>
      <c r="J12" s="76">
        <v>2.15</v>
      </c>
      <c r="K12" s="77" t="s">
        <v>46</v>
      </c>
      <c r="L12" s="77" t="s">
        <v>46</v>
      </c>
      <c r="M12" s="77" t="s">
        <v>46</v>
      </c>
      <c r="N12" s="77" t="s">
        <v>46</v>
      </c>
    </row>
    <row r="13" spans="1:14" s="6" customFormat="1" ht="21.75" customHeight="1">
      <c r="A13" s="109" t="s">
        <v>281</v>
      </c>
      <c r="B13" s="110"/>
      <c r="C13" s="111"/>
      <c r="D13" s="75" t="s">
        <v>273</v>
      </c>
      <c r="E13" s="77" t="s">
        <v>46</v>
      </c>
      <c r="F13" s="77" t="s">
        <v>46</v>
      </c>
      <c r="G13" s="77" t="s">
        <v>46</v>
      </c>
      <c r="H13" s="76">
        <v>1</v>
      </c>
      <c r="I13" s="76">
        <v>1</v>
      </c>
      <c r="J13" s="76">
        <v>1</v>
      </c>
      <c r="K13" s="77" t="s">
        <v>46</v>
      </c>
      <c r="L13" s="77" t="s">
        <v>46</v>
      </c>
      <c r="M13" s="77" t="s">
        <v>46</v>
      </c>
      <c r="N13" s="77" t="s">
        <v>46</v>
      </c>
    </row>
    <row r="14" spans="1:14" s="6" customFormat="1" ht="21.75" customHeight="1">
      <c r="A14" s="109" t="s">
        <v>282</v>
      </c>
      <c r="B14" s="110"/>
      <c r="C14" s="111"/>
      <c r="D14" s="75" t="s">
        <v>274</v>
      </c>
      <c r="E14" s="77" t="s">
        <v>46</v>
      </c>
      <c r="F14" s="77" t="s">
        <v>46</v>
      </c>
      <c r="G14" s="77" t="s">
        <v>46</v>
      </c>
      <c r="H14" s="76">
        <v>19.28</v>
      </c>
      <c r="I14" s="76">
        <v>19.28</v>
      </c>
      <c r="J14" s="76">
        <v>19.28</v>
      </c>
      <c r="K14" s="77" t="s">
        <v>46</v>
      </c>
      <c r="L14" s="77" t="s">
        <v>46</v>
      </c>
      <c r="M14" s="77" t="s">
        <v>46</v>
      </c>
      <c r="N14" s="77" t="s">
        <v>46</v>
      </c>
    </row>
    <row r="15" spans="1:14" s="6" customFormat="1" ht="21.75" customHeight="1">
      <c r="A15" s="109" t="s">
        <v>283</v>
      </c>
      <c r="B15" s="110"/>
      <c r="C15" s="111"/>
      <c r="D15" s="75" t="s">
        <v>275</v>
      </c>
      <c r="E15" s="77" t="s">
        <v>46</v>
      </c>
      <c r="F15" s="77" t="s">
        <v>46</v>
      </c>
      <c r="G15" s="77" t="s">
        <v>46</v>
      </c>
      <c r="H15" s="76">
        <v>0.29</v>
      </c>
      <c r="I15" s="76">
        <v>0.29</v>
      </c>
      <c r="J15" s="76">
        <v>0.29</v>
      </c>
      <c r="K15" s="77" t="s">
        <v>46</v>
      </c>
      <c r="L15" s="77" t="s">
        <v>46</v>
      </c>
      <c r="M15" s="77" t="s">
        <v>46</v>
      </c>
      <c r="N15" s="77" t="s">
        <v>46</v>
      </c>
    </row>
    <row r="16" spans="1:14" s="6" customFormat="1" ht="21.75" customHeight="1">
      <c r="A16" s="109" t="s">
        <v>284</v>
      </c>
      <c r="B16" s="110"/>
      <c r="C16" s="111"/>
      <c r="D16" s="75" t="s">
        <v>276</v>
      </c>
      <c r="E16" s="77" t="s">
        <v>46</v>
      </c>
      <c r="F16" s="77" t="s">
        <v>46</v>
      </c>
      <c r="G16" s="77" t="s">
        <v>46</v>
      </c>
      <c r="H16" s="76">
        <v>6.33</v>
      </c>
      <c r="I16" s="76">
        <v>6.33</v>
      </c>
      <c r="J16" s="76">
        <v>6.33</v>
      </c>
      <c r="K16" s="77" t="s">
        <v>46</v>
      </c>
      <c r="L16" s="77" t="s">
        <v>46</v>
      </c>
      <c r="M16" s="77" t="s">
        <v>46</v>
      </c>
      <c r="N16" s="77" t="s">
        <v>46</v>
      </c>
    </row>
    <row r="17" spans="1:14" s="6" customFormat="1" ht="21.75" customHeight="1">
      <c r="A17" s="109" t="s">
        <v>285</v>
      </c>
      <c r="B17" s="110"/>
      <c r="C17" s="111"/>
      <c r="D17" s="75" t="s">
        <v>212</v>
      </c>
      <c r="E17" s="77" t="s">
        <v>46</v>
      </c>
      <c r="F17" s="77" t="s">
        <v>46</v>
      </c>
      <c r="G17" s="77" t="s">
        <v>46</v>
      </c>
      <c r="H17" s="76">
        <v>8.33</v>
      </c>
      <c r="I17" s="76">
        <v>8.33</v>
      </c>
      <c r="J17" s="76">
        <v>8.33</v>
      </c>
      <c r="K17" s="77" t="s">
        <v>46</v>
      </c>
      <c r="L17" s="77" t="s">
        <v>46</v>
      </c>
      <c r="M17" s="77" t="s">
        <v>46</v>
      </c>
      <c r="N17" s="77" t="s">
        <v>46</v>
      </c>
    </row>
    <row r="18" spans="1:14" s="12" customFormat="1" ht="24" customHeight="1">
      <c r="A18" s="119" t="s">
        <v>161</v>
      </c>
      <c r="B18" s="120"/>
      <c r="C18" s="120"/>
      <c r="D18" s="120"/>
      <c r="E18" s="120"/>
      <c r="F18" s="120"/>
      <c r="G18" s="120"/>
      <c r="H18" s="120"/>
      <c r="I18" s="120"/>
      <c r="J18" s="120"/>
      <c r="K18" s="120"/>
      <c r="L18" s="120"/>
      <c r="M18" s="120"/>
      <c r="N18" s="120"/>
    </row>
    <row r="19" s="12" customFormat="1" ht="14.25" customHeight="1"/>
  </sheetData>
  <sheetProtection/>
  <mergeCells count="24">
    <mergeCell ref="A15:C15"/>
    <mergeCell ref="A16:C16"/>
    <mergeCell ref="A1:D1"/>
    <mergeCell ref="I5:K5"/>
    <mergeCell ref="J4:K4"/>
    <mergeCell ref="A12:C12"/>
    <mergeCell ref="M4:N4"/>
    <mergeCell ref="A2:N2"/>
    <mergeCell ref="A9:C9"/>
    <mergeCell ref="E5:G5"/>
    <mergeCell ref="L5:N5"/>
    <mergeCell ref="M3:N3"/>
    <mergeCell ref="A4:C4"/>
    <mergeCell ref="A5:D5"/>
    <mergeCell ref="A18:N18"/>
    <mergeCell ref="A7:A8"/>
    <mergeCell ref="B7:B8"/>
    <mergeCell ref="C7:C8"/>
    <mergeCell ref="A6:C6"/>
    <mergeCell ref="A17:C17"/>
    <mergeCell ref="A10:C10"/>
    <mergeCell ref="A11:C11"/>
    <mergeCell ref="A13:C13"/>
    <mergeCell ref="A14:C14"/>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2"/>
  <sheetViews>
    <sheetView showZeros="0" zoomScalePageLayoutView="0" workbookViewId="0" topLeftCell="A1">
      <pane xSplit="2" ySplit="8" topLeftCell="C42" activePane="bottomRight" state="frozen"/>
      <selection pane="topLeft" activeCell="A1" sqref="A1"/>
      <selection pane="topRight" activeCell="C1" sqref="C1"/>
      <selection pane="bottomLeft" activeCell="A9" sqref="A9"/>
      <selection pane="bottomRight" activeCell="B4" sqref="B4"/>
    </sheetView>
  </sheetViews>
  <sheetFormatPr defaultColWidth="9.00390625" defaultRowHeight="14.25"/>
  <cols>
    <col min="1" max="1" width="11.625" style="0" customWidth="1"/>
    <col min="2" max="2" width="33.125" style="0" bestFit="1" customWidth="1"/>
    <col min="3" max="3" width="13.00390625" style="0" bestFit="1" customWidth="1"/>
    <col min="4" max="5" width="15.625" style="0" customWidth="1"/>
  </cols>
  <sheetData>
    <row r="1" ht="18.75" customHeight="1">
      <c r="A1" s="69" t="s">
        <v>209</v>
      </c>
    </row>
    <row r="2" spans="1:5" ht="33.75" customHeight="1">
      <c r="A2" s="140" t="s">
        <v>199</v>
      </c>
      <c r="B2" s="141"/>
      <c r="C2" s="141"/>
      <c r="D2" s="141"/>
      <c r="E2" s="141"/>
    </row>
    <row r="3" spans="1:5" ht="16.5" customHeight="1">
      <c r="A3" s="51"/>
      <c r="B3" s="51"/>
      <c r="C3" s="51"/>
      <c r="E3" s="67" t="s">
        <v>201</v>
      </c>
    </row>
    <row r="4" spans="1:5" ht="16.5" customHeight="1">
      <c r="A4" s="68" t="s">
        <v>183</v>
      </c>
      <c r="B4" s="172" t="s">
        <v>291</v>
      </c>
      <c r="C4" s="51"/>
      <c r="E4" s="71" t="s">
        <v>104</v>
      </c>
    </row>
    <row r="5" spans="1:5" ht="23.25" customHeight="1">
      <c r="A5" s="142" t="s">
        <v>184</v>
      </c>
      <c r="B5" s="142"/>
      <c r="C5" s="142" t="s">
        <v>187</v>
      </c>
      <c r="D5" s="142" t="s">
        <v>188</v>
      </c>
      <c r="E5" s="142" t="s">
        <v>189</v>
      </c>
    </row>
    <row r="6" spans="1:5" ht="35.25" customHeight="1">
      <c r="A6" s="62" t="s">
        <v>185</v>
      </c>
      <c r="B6" s="62" t="s">
        <v>186</v>
      </c>
      <c r="C6" s="142"/>
      <c r="D6" s="142"/>
      <c r="E6" s="142"/>
    </row>
    <row r="7" spans="1:5" ht="16.5" customHeight="1">
      <c r="A7" s="138" t="s">
        <v>190</v>
      </c>
      <c r="B7" s="139"/>
      <c r="C7" s="63">
        <v>1</v>
      </c>
      <c r="D7" s="63">
        <v>2</v>
      </c>
      <c r="E7" s="63">
        <v>3</v>
      </c>
    </row>
    <row r="8" spans="1:5" ht="16.5" customHeight="1">
      <c r="A8" s="138" t="s">
        <v>191</v>
      </c>
      <c r="B8" s="139"/>
      <c r="C8" s="83">
        <f>SUM(D8:E8)</f>
        <v>175.45999999999998</v>
      </c>
      <c r="D8" s="83">
        <f>SUM(D9,D16,D34,D42,D45,D48,D51)</f>
        <v>109.34</v>
      </c>
      <c r="E8" s="83">
        <f>SUM(E9,E16,E34,E42,E45,E48,E51)</f>
        <v>66.11999999999999</v>
      </c>
    </row>
    <row r="9" spans="1:5" ht="16.5" customHeight="1">
      <c r="A9" s="64">
        <v>301</v>
      </c>
      <c r="B9" s="64" t="s">
        <v>192</v>
      </c>
      <c r="C9" s="83">
        <f aca="true" t="shared" si="0" ref="C9:C55">SUM(D9:E9)</f>
        <v>79.58000000000001</v>
      </c>
      <c r="D9" s="83">
        <f>SUM(D10:D15)</f>
        <v>79.58000000000001</v>
      </c>
      <c r="E9" s="83">
        <f>SUM(E10:E15)</f>
        <v>0</v>
      </c>
    </row>
    <row r="10" spans="1:5" ht="16.5" customHeight="1">
      <c r="A10" s="65">
        <v>30101</v>
      </c>
      <c r="B10" s="80" t="s">
        <v>216</v>
      </c>
      <c r="C10" s="83">
        <f t="shared" si="0"/>
        <v>21.7</v>
      </c>
      <c r="D10" s="164">
        <v>21.7</v>
      </c>
      <c r="E10" s="83"/>
    </row>
    <row r="11" spans="1:5" ht="16.5" customHeight="1">
      <c r="A11" s="65">
        <v>30102</v>
      </c>
      <c r="B11" s="79" t="s">
        <v>217</v>
      </c>
      <c r="C11" s="83">
        <f t="shared" si="0"/>
        <v>47.84</v>
      </c>
      <c r="D11" s="164">
        <v>47.84</v>
      </c>
      <c r="E11" s="83"/>
    </row>
    <row r="12" spans="1:5" ht="16.5" customHeight="1">
      <c r="A12" s="65">
        <v>30103</v>
      </c>
      <c r="B12" s="79" t="s">
        <v>214</v>
      </c>
      <c r="C12" s="83">
        <f t="shared" si="0"/>
        <v>2.75</v>
      </c>
      <c r="D12" s="164">
        <v>2.75</v>
      </c>
      <c r="E12" s="83"/>
    </row>
    <row r="13" spans="1:5" ht="16.5" customHeight="1">
      <c r="A13" s="65">
        <v>30104</v>
      </c>
      <c r="B13" s="80" t="s">
        <v>215</v>
      </c>
      <c r="C13" s="83">
        <f t="shared" si="0"/>
        <v>7.29</v>
      </c>
      <c r="D13" s="164">
        <v>7.29</v>
      </c>
      <c r="E13" s="83"/>
    </row>
    <row r="14" spans="1:5" ht="16.5" customHeight="1">
      <c r="A14" s="81" t="s">
        <v>264</v>
      </c>
      <c r="B14" s="82" t="s">
        <v>265</v>
      </c>
      <c r="C14" s="83"/>
      <c r="D14" s="85"/>
      <c r="E14" s="83"/>
    </row>
    <row r="15" spans="1:5" ht="16.5" customHeight="1">
      <c r="A15" s="65">
        <v>30199</v>
      </c>
      <c r="B15" s="79" t="s">
        <v>263</v>
      </c>
      <c r="C15" s="83">
        <f t="shared" si="0"/>
        <v>0</v>
      </c>
      <c r="D15" s="83"/>
      <c r="E15" s="83"/>
    </row>
    <row r="16" spans="1:5" ht="16.5" customHeight="1">
      <c r="A16" s="64">
        <v>302</v>
      </c>
      <c r="B16" s="64" t="s">
        <v>193</v>
      </c>
      <c r="C16" s="83">
        <f t="shared" si="0"/>
        <v>65.6</v>
      </c>
      <c r="D16" s="83">
        <f>SUM(D17:D33)</f>
        <v>0</v>
      </c>
      <c r="E16" s="83">
        <f>SUM(E17:E33)</f>
        <v>65.6</v>
      </c>
    </row>
    <row r="17" spans="1:5" ht="16.5" customHeight="1">
      <c r="A17" s="65">
        <v>30201</v>
      </c>
      <c r="B17" s="79" t="s">
        <v>218</v>
      </c>
      <c r="C17" s="83">
        <f t="shared" si="0"/>
        <v>3.99</v>
      </c>
      <c r="D17" s="83"/>
      <c r="E17" s="164">
        <v>3.99</v>
      </c>
    </row>
    <row r="18" spans="1:5" ht="16.5" customHeight="1">
      <c r="A18" s="65">
        <v>30202</v>
      </c>
      <c r="B18" s="79" t="s">
        <v>219</v>
      </c>
      <c r="C18" s="83">
        <f t="shared" si="0"/>
        <v>3.69</v>
      </c>
      <c r="D18" s="83"/>
      <c r="E18" s="164">
        <v>3.69</v>
      </c>
    </row>
    <row r="19" spans="1:5" ht="16.5" customHeight="1">
      <c r="A19" s="65">
        <v>30205</v>
      </c>
      <c r="B19" s="82" t="s">
        <v>230</v>
      </c>
      <c r="C19" s="83">
        <f t="shared" si="0"/>
        <v>0.12</v>
      </c>
      <c r="D19" s="83"/>
      <c r="E19" s="164">
        <v>0.12</v>
      </c>
    </row>
    <row r="20" spans="1:5" ht="16.5" customHeight="1">
      <c r="A20" s="65">
        <v>30206</v>
      </c>
      <c r="B20" s="82" t="s">
        <v>231</v>
      </c>
      <c r="C20" s="83">
        <f t="shared" si="0"/>
        <v>1.56</v>
      </c>
      <c r="D20" s="83"/>
      <c r="E20" s="164">
        <v>1.56</v>
      </c>
    </row>
    <row r="21" spans="1:5" ht="16.5" customHeight="1">
      <c r="A21" s="65">
        <v>30207</v>
      </c>
      <c r="B21" s="82" t="s">
        <v>232</v>
      </c>
      <c r="C21" s="83">
        <f t="shared" si="0"/>
        <v>0</v>
      </c>
      <c r="D21" s="83"/>
      <c r="E21" s="84"/>
    </row>
    <row r="22" spans="1:5" ht="16.5" customHeight="1">
      <c r="A22" s="81" t="s">
        <v>233</v>
      </c>
      <c r="B22" s="82" t="s">
        <v>234</v>
      </c>
      <c r="C22" s="83">
        <f t="shared" si="0"/>
        <v>0</v>
      </c>
      <c r="D22" s="83"/>
      <c r="E22" s="84"/>
    </row>
    <row r="23" spans="1:5" ht="16.5" customHeight="1">
      <c r="A23" s="81" t="s">
        <v>235</v>
      </c>
      <c r="B23" s="82" t="s">
        <v>236</v>
      </c>
      <c r="C23" s="83">
        <f t="shared" si="0"/>
        <v>4.83</v>
      </c>
      <c r="D23" s="83"/>
      <c r="E23" s="164">
        <v>4.83</v>
      </c>
    </row>
    <row r="24" spans="1:5" ht="16.5" customHeight="1">
      <c r="A24" s="81" t="s">
        <v>237</v>
      </c>
      <c r="B24" s="82" t="s">
        <v>238</v>
      </c>
      <c r="C24" s="83">
        <f t="shared" si="0"/>
        <v>0.34</v>
      </c>
      <c r="D24" s="83"/>
      <c r="E24" s="164">
        <v>0.34</v>
      </c>
    </row>
    <row r="25" spans="1:5" ht="16.5" customHeight="1">
      <c r="A25" s="81" t="s">
        <v>239</v>
      </c>
      <c r="B25" s="82" t="s">
        <v>240</v>
      </c>
      <c r="C25" s="83">
        <f t="shared" si="0"/>
        <v>5.89</v>
      </c>
      <c r="D25" s="83"/>
      <c r="E25" s="164">
        <v>5.89</v>
      </c>
    </row>
    <row r="26" spans="1:5" ht="16.5" customHeight="1">
      <c r="A26" s="81" t="s">
        <v>241</v>
      </c>
      <c r="B26" s="82" t="s">
        <v>242</v>
      </c>
      <c r="C26" s="83">
        <f t="shared" si="0"/>
        <v>4.49</v>
      </c>
      <c r="D26" s="83"/>
      <c r="E26" s="164">
        <v>4.49</v>
      </c>
    </row>
    <row r="27" spans="1:5" ht="16.5" customHeight="1">
      <c r="A27" s="81" t="s">
        <v>243</v>
      </c>
      <c r="B27" s="82" t="s">
        <v>244</v>
      </c>
      <c r="C27" s="83">
        <f t="shared" si="0"/>
        <v>10.45</v>
      </c>
      <c r="D27" s="83"/>
      <c r="E27" s="164">
        <v>10.45</v>
      </c>
    </row>
    <row r="28" spans="1:5" ht="16.5" customHeight="1">
      <c r="A28" s="81" t="s">
        <v>286</v>
      </c>
      <c r="B28" s="82" t="s">
        <v>287</v>
      </c>
      <c r="C28" s="83">
        <f t="shared" si="0"/>
        <v>10</v>
      </c>
      <c r="D28" s="83"/>
      <c r="E28" s="164">
        <v>10</v>
      </c>
    </row>
    <row r="29" spans="1:5" ht="16.5" customHeight="1">
      <c r="A29" s="81" t="s">
        <v>245</v>
      </c>
      <c r="B29" s="82" t="s">
        <v>246</v>
      </c>
      <c r="C29" s="83">
        <f t="shared" si="0"/>
        <v>3.2</v>
      </c>
      <c r="D29" s="83"/>
      <c r="E29" s="164">
        <v>3.2</v>
      </c>
    </row>
    <row r="30" spans="1:5" ht="16.5" customHeight="1">
      <c r="A30" s="81" t="s">
        <v>247</v>
      </c>
      <c r="B30" s="82" t="s">
        <v>248</v>
      </c>
      <c r="C30" s="83">
        <f t="shared" si="0"/>
        <v>0</v>
      </c>
      <c r="D30" s="83"/>
      <c r="E30" s="84"/>
    </row>
    <row r="31" spans="1:5" ht="16.5" customHeight="1">
      <c r="A31" s="81" t="s">
        <v>249</v>
      </c>
      <c r="B31" s="82" t="s">
        <v>250</v>
      </c>
      <c r="C31" s="83">
        <f t="shared" si="0"/>
        <v>0.51</v>
      </c>
      <c r="D31" s="83"/>
      <c r="E31" s="164">
        <v>0.51</v>
      </c>
    </row>
    <row r="32" spans="1:5" ht="16.5" customHeight="1">
      <c r="A32" s="81" t="s">
        <v>251</v>
      </c>
      <c r="B32" s="82" t="s">
        <v>252</v>
      </c>
      <c r="C32" s="83">
        <f t="shared" si="0"/>
        <v>4.07</v>
      </c>
      <c r="D32" s="83"/>
      <c r="E32" s="164">
        <v>4.07</v>
      </c>
    </row>
    <row r="33" spans="1:5" ht="16.5" customHeight="1">
      <c r="A33" s="81" t="s">
        <v>253</v>
      </c>
      <c r="B33" s="82" t="s">
        <v>254</v>
      </c>
      <c r="C33" s="83">
        <f t="shared" si="0"/>
        <v>12.46</v>
      </c>
      <c r="D33" s="83"/>
      <c r="E33" s="164">
        <v>12.46</v>
      </c>
    </row>
    <row r="34" spans="1:5" ht="16.5" customHeight="1">
      <c r="A34" s="64">
        <v>303</v>
      </c>
      <c r="B34" s="64" t="s">
        <v>198</v>
      </c>
      <c r="C34" s="83">
        <f t="shared" si="0"/>
        <v>29.759999999999998</v>
      </c>
      <c r="D34" s="83">
        <f>SUM(D35:D41)</f>
        <v>29.759999999999998</v>
      </c>
      <c r="E34" s="83">
        <f>SUM(E35:E41)</f>
        <v>0</v>
      </c>
    </row>
    <row r="35" spans="1:5" ht="16.5" customHeight="1">
      <c r="A35" s="65">
        <v>30301</v>
      </c>
      <c r="B35" s="79" t="s">
        <v>220</v>
      </c>
      <c r="C35" s="83">
        <f t="shared" si="0"/>
        <v>0</v>
      </c>
      <c r="D35" s="83"/>
      <c r="E35" s="83"/>
    </row>
    <row r="36" spans="1:5" ht="16.5" customHeight="1">
      <c r="A36" s="65">
        <v>30302</v>
      </c>
      <c r="B36" s="79" t="s">
        <v>221</v>
      </c>
      <c r="C36" s="83">
        <f t="shared" si="0"/>
        <v>19.28</v>
      </c>
      <c r="D36" s="164">
        <v>19.28</v>
      </c>
      <c r="E36" s="83"/>
    </row>
    <row r="37" spans="1:5" ht="16.5" customHeight="1">
      <c r="A37" s="81" t="s">
        <v>255</v>
      </c>
      <c r="B37" s="82" t="s">
        <v>256</v>
      </c>
      <c r="C37" s="83">
        <f t="shared" si="0"/>
        <v>0</v>
      </c>
      <c r="D37" s="84"/>
      <c r="E37" s="83"/>
    </row>
    <row r="38" spans="1:5" ht="16.5" customHeight="1">
      <c r="A38" s="81" t="s">
        <v>257</v>
      </c>
      <c r="B38" s="82" t="s">
        <v>258</v>
      </c>
      <c r="C38" s="83">
        <f t="shared" si="0"/>
        <v>2.15</v>
      </c>
      <c r="D38" s="164">
        <v>2.15</v>
      </c>
      <c r="E38" s="83"/>
    </row>
    <row r="39" spans="1:5" ht="16.5" customHeight="1">
      <c r="A39" s="81" t="s">
        <v>259</v>
      </c>
      <c r="B39" s="82" t="s">
        <v>212</v>
      </c>
      <c r="C39" s="83">
        <f t="shared" si="0"/>
        <v>8.33</v>
      </c>
      <c r="D39" s="164">
        <v>8.33</v>
      </c>
      <c r="E39" s="83"/>
    </row>
    <row r="40" spans="1:5" ht="16.5" customHeight="1">
      <c r="A40" s="81" t="s">
        <v>260</v>
      </c>
      <c r="B40" s="82" t="s">
        <v>213</v>
      </c>
      <c r="C40" s="83">
        <f t="shared" si="0"/>
        <v>0</v>
      </c>
      <c r="D40" s="84"/>
      <c r="E40" s="83"/>
    </row>
    <row r="41" spans="1:5" ht="16.5" customHeight="1">
      <c r="A41" s="81" t="s">
        <v>266</v>
      </c>
      <c r="B41" s="82" t="s">
        <v>267</v>
      </c>
      <c r="C41" s="83">
        <f t="shared" si="0"/>
        <v>0</v>
      </c>
      <c r="D41" s="85"/>
      <c r="E41" s="83"/>
    </row>
    <row r="42" spans="1:5" ht="16.5" customHeight="1">
      <c r="A42" s="64">
        <v>304</v>
      </c>
      <c r="B42" s="64" t="s">
        <v>195</v>
      </c>
      <c r="C42" s="83">
        <f t="shared" si="0"/>
        <v>0</v>
      </c>
      <c r="D42" s="83">
        <f>SUM(D43:D44)</f>
        <v>0</v>
      </c>
      <c r="E42" s="83">
        <f>SUM(E43:E44)</f>
        <v>0</v>
      </c>
    </row>
    <row r="43" spans="1:5" ht="16.5" customHeight="1">
      <c r="A43" s="65">
        <v>30401</v>
      </c>
      <c r="B43" s="79" t="s">
        <v>222</v>
      </c>
      <c r="C43" s="83">
        <f t="shared" si="0"/>
        <v>0</v>
      </c>
      <c r="D43" s="83"/>
      <c r="E43" s="83"/>
    </row>
    <row r="44" spans="1:5" ht="16.5" customHeight="1">
      <c r="A44" s="65">
        <v>30402</v>
      </c>
      <c r="B44" s="79" t="s">
        <v>223</v>
      </c>
      <c r="C44" s="83">
        <f t="shared" si="0"/>
        <v>0</v>
      </c>
      <c r="D44" s="83"/>
      <c r="E44" s="83"/>
    </row>
    <row r="45" spans="1:5" ht="16.5" customHeight="1">
      <c r="A45" s="64">
        <v>306</v>
      </c>
      <c r="B45" s="64" t="s">
        <v>197</v>
      </c>
      <c r="C45" s="83">
        <f t="shared" si="0"/>
        <v>0</v>
      </c>
      <c r="D45" s="83">
        <f>SUM(D46:D47)</f>
        <v>0</v>
      </c>
      <c r="E45" s="83">
        <f>SUM(E46:E47)</f>
        <v>0</v>
      </c>
    </row>
    <row r="46" spans="1:5" ht="16.5" customHeight="1">
      <c r="A46" s="65">
        <v>30601</v>
      </c>
      <c r="B46" s="79" t="s">
        <v>224</v>
      </c>
      <c r="C46" s="83">
        <f t="shared" si="0"/>
        <v>0</v>
      </c>
      <c r="D46" s="83"/>
      <c r="E46" s="83"/>
    </row>
    <row r="47" spans="1:5" ht="16.5" customHeight="1">
      <c r="A47" s="65">
        <v>30602</v>
      </c>
      <c r="B47" s="79" t="s">
        <v>225</v>
      </c>
      <c r="C47" s="83">
        <f t="shared" si="0"/>
        <v>0</v>
      </c>
      <c r="D47" s="83"/>
      <c r="E47" s="83"/>
    </row>
    <row r="48" spans="1:5" ht="16.5" customHeight="1">
      <c r="A48" s="64">
        <v>307</v>
      </c>
      <c r="B48" s="64" t="s">
        <v>196</v>
      </c>
      <c r="C48" s="83">
        <f t="shared" si="0"/>
        <v>0</v>
      </c>
      <c r="D48" s="83">
        <f>SUM(D49:D50)</f>
        <v>0</v>
      </c>
      <c r="E48" s="83">
        <f>SUM(E49:E50)</f>
        <v>0</v>
      </c>
    </row>
    <row r="49" spans="1:5" ht="16.5" customHeight="1">
      <c r="A49" s="65">
        <v>30701</v>
      </c>
      <c r="B49" s="79" t="s">
        <v>226</v>
      </c>
      <c r="C49" s="83">
        <f t="shared" si="0"/>
        <v>0</v>
      </c>
      <c r="D49" s="83"/>
      <c r="E49" s="83"/>
    </row>
    <row r="50" spans="1:5" ht="16.5" customHeight="1">
      <c r="A50" s="65">
        <v>30702</v>
      </c>
      <c r="B50" s="79" t="s">
        <v>227</v>
      </c>
      <c r="C50" s="83">
        <f t="shared" si="0"/>
        <v>0</v>
      </c>
      <c r="D50" s="83"/>
      <c r="E50" s="83"/>
    </row>
    <row r="51" spans="1:5" ht="16.5" customHeight="1">
      <c r="A51" s="64">
        <v>310</v>
      </c>
      <c r="B51" s="64" t="s">
        <v>194</v>
      </c>
      <c r="C51" s="83">
        <f t="shared" si="0"/>
        <v>0.52</v>
      </c>
      <c r="D51" s="83">
        <f>SUM(D52:D55)</f>
        <v>0</v>
      </c>
      <c r="E51" s="83">
        <f>SUM(E52:E55)</f>
        <v>0.52</v>
      </c>
    </row>
    <row r="52" spans="1:5" ht="16.5" customHeight="1">
      <c r="A52" s="165">
        <v>31001</v>
      </c>
      <c r="B52" s="79" t="s">
        <v>228</v>
      </c>
      <c r="C52" s="83">
        <f t="shared" si="0"/>
        <v>0</v>
      </c>
      <c r="D52" s="83"/>
      <c r="E52" s="83"/>
    </row>
    <row r="53" spans="1:5" ht="16.5" customHeight="1">
      <c r="A53" s="165">
        <v>31002</v>
      </c>
      <c r="B53" s="79" t="s">
        <v>229</v>
      </c>
      <c r="C53" s="83">
        <f t="shared" si="0"/>
        <v>0.39</v>
      </c>
      <c r="D53" s="83"/>
      <c r="E53" s="167">
        <v>0.39</v>
      </c>
    </row>
    <row r="54" spans="1:5" ht="16.5" customHeight="1">
      <c r="A54" s="166" t="s">
        <v>261</v>
      </c>
      <c r="B54" s="168" t="s">
        <v>262</v>
      </c>
      <c r="C54" s="83">
        <f t="shared" si="0"/>
        <v>0</v>
      </c>
      <c r="D54" s="83"/>
      <c r="E54" s="169"/>
    </row>
    <row r="55" spans="1:5" ht="16.5" customHeight="1">
      <c r="A55" s="166" t="s">
        <v>288</v>
      </c>
      <c r="B55" s="168" t="s">
        <v>289</v>
      </c>
      <c r="C55" s="83">
        <f t="shared" si="0"/>
        <v>0.13</v>
      </c>
      <c r="D55" s="170"/>
      <c r="E55" s="167">
        <v>0.13</v>
      </c>
    </row>
    <row r="56" spans="1:5" ht="16.5" customHeight="1">
      <c r="A56" s="66"/>
      <c r="B56" s="66"/>
      <c r="C56" s="66"/>
      <c r="D56" s="66"/>
      <c r="E56" s="66"/>
    </row>
    <row r="57" spans="1:5" ht="16.5" customHeight="1">
      <c r="A57" s="66"/>
      <c r="B57" s="66"/>
      <c r="C57" s="66"/>
      <c r="D57" s="66"/>
      <c r="E57" s="66"/>
    </row>
    <row r="58" spans="1:5" ht="16.5" customHeight="1">
      <c r="A58" s="66"/>
      <c r="B58" s="66"/>
      <c r="C58" s="66"/>
      <c r="D58" s="66"/>
      <c r="E58" s="66"/>
    </row>
    <row r="59" spans="1:5" ht="16.5" customHeight="1">
      <c r="A59" s="66"/>
      <c r="B59" s="66"/>
      <c r="C59" s="66"/>
      <c r="D59" s="66"/>
      <c r="E59" s="66"/>
    </row>
    <row r="60" spans="1:5" ht="16.5" customHeight="1">
      <c r="A60" s="51"/>
      <c r="B60" s="51"/>
      <c r="C60" s="51"/>
      <c r="D60" s="51"/>
      <c r="E60" s="51"/>
    </row>
    <row r="61" spans="1:5" ht="16.5" customHeight="1">
      <c r="A61" s="51"/>
      <c r="B61" s="51"/>
      <c r="C61" s="51"/>
      <c r="D61" s="51"/>
      <c r="E61" s="51"/>
    </row>
    <row r="62" spans="1:5" ht="16.5" customHeight="1">
      <c r="A62" s="51"/>
      <c r="B62" s="51"/>
      <c r="C62" s="51"/>
      <c r="D62" s="51"/>
      <c r="E62" s="51"/>
    </row>
    <row r="63" spans="1:5" ht="16.5" customHeight="1">
      <c r="A63" s="51"/>
      <c r="B63" s="51"/>
      <c r="C63" s="51"/>
      <c r="D63" s="51"/>
      <c r="E63" s="51"/>
    </row>
    <row r="64" spans="1:5" ht="16.5" customHeight="1">
      <c r="A64" s="51"/>
      <c r="B64" s="51"/>
      <c r="C64" s="51"/>
      <c r="D64" s="51"/>
      <c r="E64" s="51"/>
    </row>
    <row r="65" spans="1:5" ht="16.5" customHeight="1">
      <c r="A65" s="51"/>
      <c r="B65" s="51"/>
      <c r="C65" s="51"/>
      <c r="D65" s="51"/>
      <c r="E65" s="51"/>
    </row>
    <row r="66" spans="1:5" ht="16.5" customHeight="1">
      <c r="A66" s="51"/>
      <c r="B66" s="51"/>
      <c r="C66" s="51"/>
      <c r="D66" s="51"/>
      <c r="E66" s="51"/>
    </row>
    <row r="67" spans="1:5" ht="16.5" customHeight="1">
      <c r="A67" s="51"/>
      <c r="B67" s="51"/>
      <c r="C67" s="51"/>
      <c r="D67" s="51"/>
      <c r="E67" s="51"/>
    </row>
    <row r="68" spans="1:5" ht="16.5" customHeight="1">
      <c r="A68" s="51"/>
      <c r="B68" s="51"/>
      <c r="C68" s="51"/>
      <c r="D68" s="51"/>
      <c r="E68" s="51"/>
    </row>
    <row r="69" spans="1:5" ht="16.5" customHeight="1">
      <c r="A69" s="51"/>
      <c r="B69" s="51"/>
      <c r="C69" s="51"/>
      <c r="D69" s="51"/>
      <c r="E69" s="51"/>
    </row>
    <row r="70" spans="1:5" ht="16.5" customHeight="1">
      <c r="A70" s="51"/>
      <c r="B70" s="51"/>
      <c r="C70" s="51"/>
      <c r="D70" s="51"/>
      <c r="E70" s="51"/>
    </row>
    <row r="71" spans="1:5" ht="16.5" customHeight="1">
      <c r="A71" s="51"/>
      <c r="B71" s="51"/>
      <c r="C71" s="51"/>
      <c r="D71" s="51"/>
      <c r="E71" s="51"/>
    </row>
    <row r="72" spans="1:5" ht="16.5" customHeight="1">
      <c r="A72" s="51"/>
      <c r="B72" s="51"/>
      <c r="C72" s="51"/>
      <c r="D72" s="51"/>
      <c r="E72" s="51"/>
    </row>
    <row r="73" spans="1:5" ht="16.5" customHeight="1">
      <c r="A73" s="51"/>
      <c r="B73" s="51"/>
      <c r="C73" s="51"/>
      <c r="D73" s="51"/>
      <c r="E73" s="51"/>
    </row>
    <row r="74" spans="1:5" ht="16.5" customHeight="1">
      <c r="A74" s="51"/>
      <c r="B74" s="51"/>
      <c r="C74" s="51"/>
      <c r="D74" s="51"/>
      <c r="E74" s="51"/>
    </row>
    <row r="75" spans="1:5" ht="16.5" customHeight="1">
      <c r="A75" s="51"/>
      <c r="B75" s="51"/>
      <c r="C75" s="51"/>
      <c r="D75" s="51"/>
      <c r="E75" s="51"/>
    </row>
    <row r="76" spans="1:5" ht="16.5" customHeight="1">
      <c r="A76" s="51"/>
      <c r="B76" s="51"/>
      <c r="C76" s="51"/>
      <c r="D76" s="51"/>
      <c r="E76" s="51"/>
    </row>
    <row r="77" spans="1:5" ht="16.5" customHeight="1">
      <c r="A77" s="51"/>
      <c r="B77" s="51"/>
      <c r="C77" s="51"/>
      <c r="D77" s="51"/>
      <c r="E77" s="51"/>
    </row>
    <row r="78" spans="1:5" ht="16.5" customHeight="1">
      <c r="A78" s="51"/>
      <c r="B78" s="51"/>
      <c r="C78" s="51"/>
      <c r="D78" s="51"/>
      <c r="E78" s="51"/>
    </row>
    <row r="79" spans="1:5" ht="16.5" customHeight="1">
      <c r="A79" s="51"/>
      <c r="B79" s="51"/>
      <c r="C79" s="51"/>
      <c r="D79" s="51"/>
      <c r="E79" s="51"/>
    </row>
    <row r="80" spans="1:5" ht="16.5" customHeight="1">
      <c r="A80" s="51"/>
      <c r="B80" s="51"/>
      <c r="C80" s="51"/>
      <c r="D80" s="51"/>
      <c r="E80" s="51"/>
    </row>
    <row r="81" spans="1:5" ht="16.5" customHeight="1">
      <c r="A81" s="51"/>
      <c r="B81" s="51"/>
      <c r="C81" s="51"/>
      <c r="D81" s="51"/>
      <c r="E81" s="51"/>
    </row>
    <row r="82" spans="1:5" ht="16.5" customHeight="1">
      <c r="A82" s="51"/>
      <c r="B82" s="51"/>
      <c r="C82" s="51"/>
      <c r="D82" s="51"/>
      <c r="E82" s="51"/>
    </row>
    <row r="83" spans="1:5" ht="16.5" customHeight="1">
      <c r="A83" s="51"/>
      <c r="B83" s="51"/>
      <c r="C83" s="51"/>
      <c r="D83" s="51"/>
      <c r="E83" s="51"/>
    </row>
    <row r="84" spans="1:5" ht="16.5" customHeight="1">
      <c r="A84" s="51"/>
      <c r="B84" s="51"/>
      <c r="C84" s="51"/>
      <c r="D84" s="51"/>
      <c r="E84" s="51"/>
    </row>
    <row r="85" spans="1:5" ht="16.5" customHeight="1">
      <c r="A85" s="51"/>
      <c r="B85" s="51"/>
      <c r="C85" s="51"/>
      <c r="D85" s="51"/>
      <c r="E85" s="51"/>
    </row>
    <row r="86" spans="1:5" ht="16.5" customHeight="1">
      <c r="A86" s="51"/>
      <c r="B86" s="51"/>
      <c r="C86" s="51"/>
      <c r="D86" s="51"/>
      <c r="E86" s="51"/>
    </row>
    <row r="87" spans="1:5" ht="16.5" customHeight="1">
      <c r="A87" s="51"/>
      <c r="B87" s="51"/>
      <c r="C87" s="51"/>
      <c r="D87" s="51"/>
      <c r="E87" s="51"/>
    </row>
    <row r="88" spans="1:5" ht="16.5" customHeight="1">
      <c r="A88" s="51"/>
      <c r="B88" s="51"/>
      <c r="C88" s="51"/>
      <c r="D88" s="51"/>
      <c r="E88" s="51"/>
    </row>
    <row r="89" spans="1:5" ht="16.5" customHeight="1">
      <c r="A89" s="51"/>
      <c r="B89" s="51"/>
      <c r="C89" s="51"/>
      <c r="D89" s="51"/>
      <c r="E89" s="51"/>
    </row>
    <row r="90" spans="1:5" ht="16.5" customHeight="1">
      <c r="A90" s="51"/>
      <c r="B90" s="51"/>
      <c r="C90" s="51"/>
      <c r="D90" s="51"/>
      <c r="E90" s="5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row r="132" spans="1:5" ht="16.5" customHeight="1">
      <c r="A132" s="51"/>
      <c r="B132" s="51"/>
      <c r="C132" s="51"/>
      <c r="D132" s="51"/>
      <c r="E132"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135" t="s">
        <v>202</v>
      </c>
      <c r="B1" s="150"/>
      <c r="C1" s="150"/>
      <c r="D1" s="150"/>
      <c r="E1" s="30"/>
      <c r="F1" s="30"/>
      <c r="G1" s="30"/>
      <c r="H1" s="30"/>
      <c r="I1" s="30"/>
      <c r="J1" s="30"/>
      <c r="K1" s="30"/>
      <c r="L1" s="30"/>
      <c r="M1" s="30"/>
      <c r="N1" s="30"/>
    </row>
    <row r="2" spans="1:14" ht="35.25" customHeight="1">
      <c r="A2" s="104" t="s">
        <v>179</v>
      </c>
      <c r="B2" s="105"/>
      <c r="C2" s="105"/>
      <c r="D2" s="105"/>
      <c r="E2" s="105"/>
      <c r="F2" s="105"/>
      <c r="G2" s="105"/>
      <c r="H2" s="105"/>
      <c r="I2" s="105"/>
      <c r="J2" s="105"/>
      <c r="K2" s="105"/>
      <c r="L2" s="105"/>
      <c r="M2" s="105"/>
      <c r="N2" s="105"/>
    </row>
    <row r="3" spans="1:14" ht="18" customHeight="1">
      <c r="A3" s="27"/>
      <c r="B3" s="27"/>
      <c r="C3" s="27"/>
      <c r="D3" s="27"/>
      <c r="E3" s="27"/>
      <c r="F3" s="27"/>
      <c r="G3" s="27"/>
      <c r="H3" s="27"/>
      <c r="I3" s="27"/>
      <c r="J3" s="27"/>
      <c r="K3" s="27"/>
      <c r="L3" s="27"/>
      <c r="M3" s="155" t="s">
        <v>203</v>
      </c>
      <c r="N3" s="156"/>
    </row>
    <row r="4" spans="1:14" ht="18" customHeight="1">
      <c r="A4" s="171" t="s">
        <v>290</v>
      </c>
      <c r="B4" s="151"/>
      <c r="C4" s="151"/>
      <c r="D4" s="151"/>
      <c r="E4" s="34"/>
      <c r="F4" s="34"/>
      <c r="G4" s="34"/>
      <c r="H4" s="61">
        <f>IF(AND(H8&lt;&gt;'附表4财政拨款收入支出决算总表'!C9),"不正确","")</f>
      </c>
      <c r="I4" s="33">
        <f>IF(AND(I8&lt;&gt;'附表4财政拨款收入支出决算总表'!H31),"不正确","")</f>
      </c>
      <c r="J4" s="34"/>
      <c r="K4" s="34"/>
      <c r="L4" s="34"/>
      <c r="M4" s="145" t="s">
        <v>107</v>
      </c>
      <c r="N4" s="146"/>
    </row>
    <row r="5" spans="1:14" ht="24.75" customHeight="1">
      <c r="A5" s="102" t="s">
        <v>3</v>
      </c>
      <c r="B5" s="102" t="s">
        <v>46</v>
      </c>
      <c r="C5" s="102" t="s">
        <v>46</v>
      </c>
      <c r="D5" s="102" t="s">
        <v>46</v>
      </c>
      <c r="E5" s="102" t="s">
        <v>47</v>
      </c>
      <c r="F5" s="102" t="s">
        <v>46</v>
      </c>
      <c r="G5" s="102" t="s">
        <v>46</v>
      </c>
      <c r="H5" s="23" t="s">
        <v>48</v>
      </c>
      <c r="I5" s="102" t="s">
        <v>49</v>
      </c>
      <c r="J5" s="102" t="s">
        <v>46</v>
      </c>
      <c r="K5" s="102" t="s">
        <v>46</v>
      </c>
      <c r="L5" s="102" t="s">
        <v>50</v>
      </c>
      <c r="M5" s="102" t="s">
        <v>46</v>
      </c>
      <c r="N5" s="102" t="s">
        <v>46</v>
      </c>
    </row>
    <row r="6" spans="1:14" ht="40.5" customHeight="1">
      <c r="A6" s="147" t="s">
        <v>51</v>
      </c>
      <c r="B6" s="148"/>
      <c r="C6" s="149"/>
      <c r="D6" s="35" t="s">
        <v>52</v>
      </c>
      <c r="E6" s="35" t="s">
        <v>53</v>
      </c>
      <c r="F6" s="23" t="s">
        <v>45</v>
      </c>
      <c r="G6" s="23" t="s">
        <v>54</v>
      </c>
      <c r="H6" s="35" t="s">
        <v>53</v>
      </c>
      <c r="I6" s="35" t="s">
        <v>53</v>
      </c>
      <c r="J6" s="23" t="s">
        <v>55</v>
      </c>
      <c r="K6" s="23" t="s">
        <v>56</v>
      </c>
      <c r="L6" s="35" t="s">
        <v>53</v>
      </c>
      <c r="M6" s="23" t="s">
        <v>45</v>
      </c>
      <c r="N6" s="23" t="s">
        <v>54</v>
      </c>
    </row>
    <row r="7" spans="1:14" ht="19.5" customHeight="1">
      <c r="A7" s="102" t="s">
        <v>8</v>
      </c>
      <c r="B7" s="102" t="s">
        <v>9</v>
      </c>
      <c r="C7" s="102" t="s">
        <v>10</v>
      </c>
      <c r="D7" s="23" t="s">
        <v>57</v>
      </c>
      <c r="E7" s="22" t="s">
        <v>58</v>
      </c>
      <c r="F7" s="22" t="s">
        <v>59</v>
      </c>
      <c r="G7" s="22" t="s">
        <v>60</v>
      </c>
      <c r="H7" s="22" t="s">
        <v>61</v>
      </c>
      <c r="I7" s="22" t="s">
        <v>62</v>
      </c>
      <c r="J7" s="22" t="s">
        <v>63</v>
      </c>
      <c r="K7" s="22" t="s">
        <v>64</v>
      </c>
      <c r="L7" s="22" t="s">
        <v>65</v>
      </c>
      <c r="M7" s="22" t="s">
        <v>66</v>
      </c>
      <c r="N7" s="22" t="s">
        <v>67</v>
      </c>
    </row>
    <row r="8" spans="1:14" ht="19.5" customHeight="1">
      <c r="A8" s="102" t="s">
        <v>46</v>
      </c>
      <c r="B8" s="102" t="s">
        <v>46</v>
      </c>
      <c r="C8" s="102" t="s">
        <v>46</v>
      </c>
      <c r="D8" s="23" t="s">
        <v>53</v>
      </c>
      <c r="E8" s="88">
        <f>SUM(E9:E16)</f>
        <v>0</v>
      </c>
      <c r="F8" s="88">
        <f aca="true" t="shared" si="0" ref="F8:N8">SUM(F9:F16)</f>
        <v>0</v>
      </c>
      <c r="G8" s="88">
        <f t="shared" si="0"/>
        <v>0</v>
      </c>
      <c r="H8" s="88">
        <f t="shared" si="0"/>
        <v>0</v>
      </c>
      <c r="I8" s="88">
        <f t="shared" si="0"/>
        <v>0</v>
      </c>
      <c r="J8" s="88">
        <f t="shared" si="0"/>
        <v>0</v>
      </c>
      <c r="K8" s="88">
        <f t="shared" si="0"/>
        <v>0</v>
      </c>
      <c r="L8" s="88">
        <f t="shared" si="0"/>
        <v>0</v>
      </c>
      <c r="M8" s="88">
        <f t="shared" si="0"/>
        <v>0</v>
      </c>
      <c r="N8" s="88">
        <f t="shared" si="0"/>
        <v>0</v>
      </c>
    </row>
    <row r="9" spans="1:14" ht="20.25" customHeight="1">
      <c r="A9" s="152"/>
      <c r="B9" s="153"/>
      <c r="C9" s="154"/>
      <c r="D9" s="75"/>
      <c r="E9" s="88"/>
      <c r="F9" s="88"/>
      <c r="G9" s="88"/>
      <c r="H9" s="87"/>
      <c r="I9" s="87"/>
      <c r="J9" s="87"/>
      <c r="K9" s="87"/>
      <c r="L9" s="88"/>
      <c r="M9" s="88"/>
      <c r="N9" s="88"/>
    </row>
    <row r="10" spans="1:14" ht="20.25" customHeight="1">
      <c r="A10" s="152"/>
      <c r="B10" s="153"/>
      <c r="C10" s="154"/>
      <c r="D10" s="23"/>
      <c r="E10" s="88"/>
      <c r="F10" s="88"/>
      <c r="G10" s="88"/>
      <c r="H10" s="88"/>
      <c r="I10" s="88"/>
      <c r="J10" s="88"/>
      <c r="K10" s="88"/>
      <c r="L10" s="88"/>
      <c r="M10" s="88"/>
      <c r="N10" s="88"/>
    </row>
    <row r="11" spans="1:14" ht="20.25" customHeight="1">
      <c r="A11" s="143" t="s">
        <v>46</v>
      </c>
      <c r="B11" s="143" t="s">
        <v>46</v>
      </c>
      <c r="C11" s="143" t="s">
        <v>46</v>
      </c>
      <c r="D11" s="26" t="s">
        <v>46</v>
      </c>
      <c r="E11" s="88" t="s">
        <v>46</v>
      </c>
      <c r="F11" s="88" t="s">
        <v>46</v>
      </c>
      <c r="G11" s="88" t="s">
        <v>46</v>
      </c>
      <c r="H11" s="88" t="s">
        <v>46</v>
      </c>
      <c r="I11" s="88" t="s">
        <v>46</v>
      </c>
      <c r="J11" s="88" t="s">
        <v>46</v>
      </c>
      <c r="K11" s="88" t="s">
        <v>46</v>
      </c>
      <c r="L11" s="88" t="s">
        <v>46</v>
      </c>
      <c r="M11" s="88" t="s">
        <v>46</v>
      </c>
      <c r="N11" s="88" t="s">
        <v>46</v>
      </c>
    </row>
    <row r="12" spans="1:14" ht="20.25" customHeight="1">
      <c r="A12" s="143" t="s">
        <v>46</v>
      </c>
      <c r="B12" s="143" t="s">
        <v>46</v>
      </c>
      <c r="C12" s="143" t="s">
        <v>46</v>
      </c>
      <c r="D12" s="26" t="s">
        <v>46</v>
      </c>
      <c r="E12" s="88" t="s">
        <v>46</v>
      </c>
      <c r="F12" s="88" t="s">
        <v>46</v>
      </c>
      <c r="G12" s="88" t="s">
        <v>46</v>
      </c>
      <c r="H12" s="88" t="s">
        <v>46</v>
      </c>
      <c r="I12" s="88" t="s">
        <v>46</v>
      </c>
      <c r="J12" s="88" t="s">
        <v>46</v>
      </c>
      <c r="K12" s="88" t="s">
        <v>46</v>
      </c>
      <c r="L12" s="88" t="s">
        <v>46</v>
      </c>
      <c r="M12" s="88" t="s">
        <v>46</v>
      </c>
      <c r="N12" s="88" t="s">
        <v>46</v>
      </c>
    </row>
    <row r="13" spans="1:14" ht="20.25" customHeight="1">
      <c r="A13" s="143" t="s">
        <v>46</v>
      </c>
      <c r="B13" s="143" t="s">
        <v>46</v>
      </c>
      <c r="C13" s="143" t="s">
        <v>46</v>
      </c>
      <c r="D13" s="26" t="s">
        <v>46</v>
      </c>
      <c r="E13" s="88" t="s">
        <v>46</v>
      </c>
      <c r="F13" s="88" t="s">
        <v>46</v>
      </c>
      <c r="G13" s="88" t="s">
        <v>46</v>
      </c>
      <c r="H13" s="88" t="s">
        <v>46</v>
      </c>
      <c r="I13" s="88" t="s">
        <v>46</v>
      </c>
      <c r="J13" s="88" t="s">
        <v>46</v>
      </c>
      <c r="K13" s="88" t="s">
        <v>46</v>
      </c>
      <c r="L13" s="88" t="s">
        <v>46</v>
      </c>
      <c r="M13" s="88" t="s">
        <v>46</v>
      </c>
      <c r="N13" s="88" t="s">
        <v>46</v>
      </c>
    </row>
    <row r="14" spans="1:14" ht="20.25" customHeight="1">
      <c r="A14" s="143" t="s">
        <v>46</v>
      </c>
      <c r="B14" s="143" t="s">
        <v>46</v>
      </c>
      <c r="C14" s="143" t="s">
        <v>46</v>
      </c>
      <c r="D14" s="26" t="s">
        <v>46</v>
      </c>
      <c r="E14" s="88" t="s">
        <v>46</v>
      </c>
      <c r="F14" s="88" t="s">
        <v>46</v>
      </c>
      <c r="G14" s="88" t="s">
        <v>46</v>
      </c>
      <c r="H14" s="88" t="s">
        <v>46</v>
      </c>
      <c r="I14" s="88" t="s">
        <v>46</v>
      </c>
      <c r="J14" s="88" t="s">
        <v>46</v>
      </c>
      <c r="K14" s="88" t="s">
        <v>46</v>
      </c>
      <c r="L14" s="88" t="s">
        <v>46</v>
      </c>
      <c r="M14" s="88" t="s">
        <v>46</v>
      </c>
      <c r="N14" s="88" t="s">
        <v>46</v>
      </c>
    </row>
    <row r="15" spans="1:14" ht="20.25" customHeight="1">
      <c r="A15" s="143" t="s">
        <v>46</v>
      </c>
      <c r="B15" s="143" t="s">
        <v>46</v>
      </c>
      <c r="C15" s="143" t="s">
        <v>46</v>
      </c>
      <c r="D15" s="26" t="s">
        <v>46</v>
      </c>
      <c r="E15" s="88" t="s">
        <v>46</v>
      </c>
      <c r="F15" s="88" t="s">
        <v>46</v>
      </c>
      <c r="G15" s="88" t="s">
        <v>46</v>
      </c>
      <c r="H15" s="88" t="s">
        <v>46</v>
      </c>
      <c r="I15" s="88" t="s">
        <v>46</v>
      </c>
      <c r="J15" s="88" t="s">
        <v>46</v>
      </c>
      <c r="K15" s="88" t="s">
        <v>46</v>
      </c>
      <c r="L15" s="88" t="s">
        <v>46</v>
      </c>
      <c r="M15" s="88" t="s">
        <v>46</v>
      </c>
      <c r="N15" s="88" t="s">
        <v>46</v>
      </c>
    </row>
    <row r="16" spans="1:14" ht="20.25" customHeight="1">
      <c r="A16" s="144" t="s">
        <v>46</v>
      </c>
      <c r="B16" s="144" t="s">
        <v>46</v>
      </c>
      <c r="C16" s="144" t="s">
        <v>46</v>
      </c>
      <c r="D16" s="36" t="s">
        <v>46</v>
      </c>
      <c r="E16" s="89" t="s">
        <v>46</v>
      </c>
      <c r="F16" s="89" t="s">
        <v>46</v>
      </c>
      <c r="G16" s="89" t="s">
        <v>46</v>
      </c>
      <c r="H16" s="89" t="s">
        <v>46</v>
      </c>
      <c r="I16" s="89" t="s">
        <v>46</v>
      </c>
      <c r="J16" s="89" t="s">
        <v>46</v>
      </c>
      <c r="K16" s="89" t="s">
        <v>46</v>
      </c>
      <c r="L16" s="89" t="s">
        <v>46</v>
      </c>
      <c r="M16" s="89" t="s">
        <v>46</v>
      </c>
      <c r="N16" s="89" t="s">
        <v>46</v>
      </c>
    </row>
    <row r="17" spans="1:14" ht="24" customHeight="1">
      <c r="A17" s="112" t="s">
        <v>162</v>
      </c>
      <c r="B17" s="112"/>
      <c r="C17" s="112"/>
      <c r="D17" s="112"/>
      <c r="E17" s="112"/>
      <c r="F17" s="112"/>
      <c r="G17" s="112"/>
      <c r="H17" s="112"/>
      <c r="I17" s="112"/>
      <c r="J17" s="112"/>
      <c r="K17" s="112"/>
      <c r="L17" s="112"/>
      <c r="M17" s="112"/>
      <c r="N17" s="112"/>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3:C13"/>
    <mergeCell ref="A14:C14"/>
    <mergeCell ref="A15:C15"/>
    <mergeCell ref="A16:C16"/>
    <mergeCell ref="A7:A8"/>
    <mergeCell ref="B7:B8"/>
    <mergeCell ref="C7:C8"/>
    <mergeCell ref="A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E4"/>
    </sheetView>
  </sheetViews>
  <sheetFormatPr defaultColWidth="9.00390625" defaultRowHeight="14.25" customHeight="1"/>
  <cols>
    <col min="1" max="3" width="4.75390625" style="7" customWidth="1"/>
    <col min="4" max="4" width="19.25390625" style="7" customWidth="1"/>
    <col min="5" max="5" width="14.875" style="7" customWidth="1"/>
    <col min="6" max="6" width="15.875" style="7" customWidth="1"/>
    <col min="7" max="7" width="13.125" style="7" customWidth="1"/>
    <col min="8" max="9" width="15.25390625" style="7" customWidth="1"/>
    <col min="10" max="10" width="16.00390625" style="7" customWidth="1"/>
    <col min="11" max="16384" width="9.00390625" style="7" customWidth="1"/>
  </cols>
  <sheetData>
    <row r="1" spans="1:10" ht="26.25" customHeight="1">
      <c r="A1" s="150" t="s">
        <v>210</v>
      </c>
      <c r="B1" s="159"/>
      <c r="C1" s="159"/>
      <c r="D1" s="159"/>
      <c r="E1" s="14"/>
      <c r="F1" s="14"/>
      <c r="G1" s="14"/>
      <c r="H1" s="14"/>
      <c r="I1" s="14"/>
      <c r="J1" s="14"/>
    </row>
    <row r="2" spans="1:10" ht="39.75" customHeight="1">
      <c r="A2" s="129" t="s">
        <v>180</v>
      </c>
      <c r="B2" s="160"/>
      <c r="C2" s="160"/>
      <c r="D2" s="160"/>
      <c r="E2" s="160"/>
      <c r="F2" s="160"/>
      <c r="G2" s="160"/>
      <c r="H2" s="160"/>
      <c r="I2" s="160"/>
      <c r="J2" s="160"/>
    </row>
    <row r="3" spans="1:10" s="8" customFormat="1" ht="22.5" customHeight="1">
      <c r="A3" s="15"/>
      <c r="B3" s="15"/>
      <c r="C3" s="15"/>
      <c r="D3" s="15"/>
      <c r="E3" s="15"/>
      <c r="F3" s="15"/>
      <c r="G3" s="15"/>
      <c r="H3" s="15"/>
      <c r="I3" s="15"/>
      <c r="J3" s="39" t="s">
        <v>211</v>
      </c>
    </row>
    <row r="4" spans="1:10" s="8" customFormat="1" ht="22.5" customHeight="1">
      <c r="A4" s="162" t="s">
        <v>268</v>
      </c>
      <c r="B4" s="161"/>
      <c r="C4" s="161"/>
      <c r="D4" s="161"/>
      <c r="E4" s="161"/>
      <c r="F4" s="15"/>
      <c r="G4" s="16"/>
      <c r="H4" s="15"/>
      <c r="I4" s="15"/>
      <c r="J4" s="39" t="s">
        <v>106</v>
      </c>
    </row>
    <row r="5" spans="1:10" s="9" customFormat="1" ht="37.5" customHeight="1">
      <c r="A5" s="121" t="s">
        <v>83</v>
      </c>
      <c r="B5" s="121"/>
      <c r="C5" s="121"/>
      <c r="D5" s="121"/>
      <c r="E5" s="17" t="s">
        <v>84</v>
      </c>
      <c r="F5" s="17" t="s">
        <v>85</v>
      </c>
      <c r="G5" s="121" t="s">
        <v>86</v>
      </c>
      <c r="H5" s="121"/>
      <c r="I5" s="121"/>
      <c r="J5" s="17" t="s">
        <v>87</v>
      </c>
    </row>
    <row r="6" spans="1:10" s="10" customFormat="1" ht="36" customHeight="1">
      <c r="A6" s="121" t="s">
        <v>88</v>
      </c>
      <c r="B6" s="121"/>
      <c r="C6" s="121"/>
      <c r="D6" s="18" t="s">
        <v>89</v>
      </c>
      <c r="E6" s="19" t="s">
        <v>90</v>
      </c>
      <c r="F6" s="19" t="s">
        <v>91</v>
      </c>
      <c r="G6" s="40" t="s">
        <v>91</v>
      </c>
      <c r="H6" s="17" t="s">
        <v>92</v>
      </c>
      <c r="I6" s="17" t="s">
        <v>93</v>
      </c>
      <c r="J6" s="19" t="s">
        <v>91</v>
      </c>
    </row>
    <row r="7" spans="1:10" s="10" customFormat="1" ht="22.5" customHeight="1">
      <c r="A7" s="121" t="s">
        <v>8</v>
      </c>
      <c r="B7" s="121" t="s">
        <v>9</v>
      </c>
      <c r="C7" s="121" t="s">
        <v>10</v>
      </c>
      <c r="D7" s="17" t="s">
        <v>94</v>
      </c>
      <c r="E7" s="17">
        <v>1</v>
      </c>
      <c r="F7" s="17">
        <v>2</v>
      </c>
      <c r="G7" s="17">
        <v>3</v>
      </c>
      <c r="H7" s="17">
        <v>4</v>
      </c>
      <c r="I7" s="17">
        <v>5</v>
      </c>
      <c r="J7" s="17">
        <v>6</v>
      </c>
    </row>
    <row r="8" spans="1:10" s="10" customFormat="1" ht="22.5" customHeight="1">
      <c r="A8" s="121"/>
      <c r="B8" s="121"/>
      <c r="C8" s="121"/>
      <c r="D8" s="17" t="s">
        <v>90</v>
      </c>
      <c r="E8" s="86">
        <f aca="true" t="shared" si="0" ref="E8:J8">SUM(E9:E16)</f>
        <v>14.530000000000001</v>
      </c>
      <c r="F8" s="86">
        <f t="shared" si="0"/>
        <v>0</v>
      </c>
      <c r="G8" s="86">
        <f t="shared" si="0"/>
        <v>4.07</v>
      </c>
      <c r="H8" s="86">
        <f t="shared" si="0"/>
        <v>0</v>
      </c>
      <c r="I8" s="86">
        <f t="shared" si="0"/>
        <v>4.07</v>
      </c>
      <c r="J8" s="86">
        <f t="shared" si="0"/>
        <v>10.45</v>
      </c>
    </row>
    <row r="9" spans="1:10" ht="19.5" customHeight="1">
      <c r="A9" s="109" t="s">
        <v>277</v>
      </c>
      <c r="B9" s="110"/>
      <c r="C9" s="111"/>
      <c r="D9" s="75" t="s">
        <v>269</v>
      </c>
      <c r="E9" s="87">
        <v>9.21</v>
      </c>
      <c r="F9" s="87" t="s">
        <v>46</v>
      </c>
      <c r="G9" s="87">
        <v>2.98</v>
      </c>
      <c r="H9" s="87" t="s">
        <v>46</v>
      </c>
      <c r="I9" s="87">
        <v>2.98</v>
      </c>
      <c r="J9" s="87">
        <v>6.22</v>
      </c>
    </row>
    <row r="10" spans="1:10" ht="19.5" customHeight="1">
      <c r="A10" s="109" t="s">
        <v>279</v>
      </c>
      <c r="B10" s="110"/>
      <c r="C10" s="111"/>
      <c r="D10" s="75" t="s">
        <v>271</v>
      </c>
      <c r="E10" s="87">
        <v>5.32</v>
      </c>
      <c r="F10" s="87" t="s">
        <v>46</v>
      </c>
      <c r="G10" s="87">
        <v>1.09</v>
      </c>
      <c r="H10" s="87" t="s">
        <v>46</v>
      </c>
      <c r="I10" s="87">
        <v>1.09</v>
      </c>
      <c r="J10" s="87">
        <v>4.23</v>
      </c>
    </row>
    <row r="11" spans="1:10" ht="19.5" customHeight="1">
      <c r="A11" s="125"/>
      <c r="B11" s="125"/>
      <c r="C11" s="126"/>
      <c r="D11" s="20"/>
      <c r="E11" s="86"/>
      <c r="F11" s="86"/>
      <c r="G11" s="86"/>
      <c r="H11" s="86"/>
      <c r="I11" s="86"/>
      <c r="J11" s="86"/>
    </row>
    <row r="12" spans="1:10" ht="19.5" customHeight="1">
      <c r="A12" s="125"/>
      <c r="B12" s="125"/>
      <c r="C12" s="126"/>
      <c r="D12" s="20"/>
      <c r="E12" s="86"/>
      <c r="F12" s="86"/>
      <c r="G12" s="86"/>
      <c r="H12" s="86"/>
      <c r="I12" s="86"/>
      <c r="J12" s="86"/>
    </row>
    <row r="13" spans="1:10" ht="19.5" customHeight="1">
      <c r="A13" s="125"/>
      <c r="B13" s="125"/>
      <c r="C13" s="126"/>
      <c r="D13" s="20"/>
      <c r="E13" s="86"/>
      <c r="F13" s="86"/>
      <c r="G13" s="86"/>
      <c r="H13" s="86"/>
      <c r="I13" s="86"/>
      <c r="J13" s="86"/>
    </row>
    <row r="14" spans="1:10" ht="19.5" customHeight="1">
      <c r="A14" s="125"/>
      <c r="B14" s="125"/>
      <c r="C14" s="126"/>
      <c r="D14" s="20"/>
      <c r="E14" s="86"/>
      <c r="F14" s="86"/>
      <c r="G14" s="86"/>
      <c r="H14" s="86"/>
      <c r="I14" s="86"/>
      <c r="J14" s="86"/>
    </row>
    <row r="15" spans="1:10" ht="19.5" customHeight="1">
      <c r="A15" s="125"/>
      <c r="B15" s="125"/>
      <c r="C15" s="126"/>
      <c r="D15" s="20"/>
      <c r="E15" s="86"/>
      <c r="F15" s="86"/>
      <c r="G15" s="86"/>
      <c r="H15" s="86"/>
      <c r="I15" s="86"/>
      <c r="J15" s="86"/>
    </row>
    <row r="16" spans="1:10" ht="19.5" customHeight="1">
      <c r="A16" s="125"/>
      <c r="B16" s="125"/>
      <c r="C16" s="126"/>
      <c r="D16" s="20"/>
      <c r="E16" s="86"/>
      <c r="F16" s="86"/>
      <c r="G16" s="86"/>
      <c r="H16" s="86"/>
      <c r="I16" s="86"/>
      <c r="J16" s="86"/>
    </row>
    <row r="17" spans="1:10" ht="17.25" customHeight="1">
      <c r="A17" s="157" t="s">
        <v>163</v>
      </c>
      <c r="B17" s="158"/>
      <c r="C17" s="158"/>
      <c r="D17" s="158"/>
      <c r="E17" s="158"/>
      <c r="F17" s="158"/>
      <c r="G17" s="158"/>
      <c r="H17" s="158"/>
      <c r="I17" s="158"/>
      <c r="J17" s="158"/>
    </row>
  </sheetData>
  <sheetProtection/>
  <mergeCells count="18">
    <mergeCell ref="A15:C15"/>
    <mergeCell ref="A16:C16"/>
    <mergeCell ref="A9:C9"/>
    <mergeCell ref="A10:C10"/>
    <mergeCell ref="A11:C11"/>
    <mergeCell ref="A12:C12"/>
    <mergeCell ref="A13:C13"/>
    <mergeCell ref="A14:C14"/>
    <mergeCell ref="A17:J17"/>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2015-09-01T02:38:18Z</dcterms:modified>
  <cp:category/>
  <cp:version/>
  <cp:contentType/>
  <cp:contentStatus/>
</cp:coreProperties>
</file>